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javna_nabava\2022\Bosanski magazin\1.Radovi na sanaciji nestabilnih dijelova građevine Bosanskog magazina - Faza 1\2. Poziv na dostavu ponuda\"/>
    </mc:Choice>
  </mc:AlternateContent>
  <bookViews>
    <workbookView xWindow="0" yWindow="0" windowWidth="23040" windowHeight="7455" tabRatio="880"/>
  </bookViews>
  <sheets>
    <sheet name="REKAPITULACIJA" sheetId="1" r:id="rId1"/>
    <sheet name="Razgradnja i demontaže" sheetId="2" r:id="rId2"/>
    <sheet name="Skela" sheetId="3" r:id="rId3"/>
    <sheet name="Betonski i AB radovi" sheetId="4" r:id="rId4"/>
    <sheet name="Zidarski radovi" sheetId="5" r:id="rId5"/>
    <sheet name="Statička sanacija" sheetId="6" r:id="rId6"/>
    <sheet name="Tesarski radovi" sheetId="7" r:id="rId7"/>
    <sheet name="Krovopokrivački radovi" sheetId="8" r:id="rId8"/>
    <sheet name="Limarski radovi" sheetId="9" r:id="rId9"/>
  </sheets>
  <definedNames>
    <definedName name="_xlnm.Print_Area" localSheetId="7">'Krovopokrivački radovi'!$A$1:$F$15</definedName>
    <definedName name="_xlnm.Print_Area" localSheetId="0">REKAPITULACIJA!$A$1:$F$70</definedName>
    <definedName name="_xlnm.Print_Area" localSheetId="5">'Statička sanacija'!$A$1:$F$39</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58" i="1" l="1"/>
  <c r="E57" i="1"/>
  <c r="E56" i="1"/>
  <c r="E55" i="1"/>
  <c r="E54" i="1"/>
  <c r="E53" i="1"/>
  <c r="E52" i="1"/>
  <c r="E51" i="1"/>
  <c r="F54" i="2"/>
  <c r="F20" i="9" l="1"/>
  <c r="F17" i="9"/>
  <c r="F14" i="9"/>
  <c r="F11" i="9"/>
  <c r="F10" i="9"/>
  <c r="F13" i="8"/>
  <c r="F15" i="8" s="1"/>
  <c r="F10" i="8"/>
  <c r="F14" i="7"/>
  <c r="F12" i="7"/>
  <c r="F9" i="7"/>
  <c r="F37" i="6"/>
  <c r="F34" i="6"/>
  <c r="F33" i="6"/>
  <c r="F32" i="6"/>
  <c r="F30" i="6"/>
  <c r="F29" i="6"/>
  <c r="F26" i="6"/>
  <c r="F22" i="6"/>
  <c r="F18" i="6"/>
  <c r="F17" i="6"/>
  <c r="F14" i="6"/>
  <c r="F11" i="6"/>
  <c r="F8" i="6"/>
  <c r="F31" i="5"/>
  <c r="F28" i="5"/>
  <c r="F25" i="5"/>
  <c r="F22" i="5"/>
  <c r="F19" i="5"/>
  <c r="F15" i="5"/>
  <c r="F13" i="5"/>
  <c r="F10" i="5"/>
  <c r="F26" i="4"/>
  <c r="F23" i="4"/>
  <c r="F20" i="4"/>
  <c r="F17" i="4"/>
  <c r="F14" i="4"/>
  <c r="F11" i="4"/>
  <c r="F6" i="3"/>
  <c r="F8" i="3" s="1"/>
  <c r="F52" i="2"/>
  <c r="F49" i="2"/>
  <c r="F46" i="2"/>
  <c r="F43" i="2"/>
  <c r="F40" i="2"/>
  <c r="F37" i="2"/>
  <c r="F34" i="2"/>
  <c r="F31" i="2"/>
  <c r="F28" i="2"/>
  <c r="F25" i="2"/>
  <c r="F22" i="2"/>
  <c r="F19" i="2"/>
  <c r="F16" i="2"/>
  <c r="F12" i="2"/>
  <c r="F11" i="2"/>
  <c r="F22" i="9" l="1"/>
  <c r="F16" i="7"/>
  <c r="F39" i="6"/>
  <c r="F33" i="5"/>
  <c r="F28" i="4"/>
  <c r="C60" i="1" l="1"/>
  <c r="C61" i="1" l="1"/>
  <c r="E61" i="1" s="1"/>
  <c r="E60" i="1"/>
  <c r="C63" i="1" l="1"/>
  <c r="E63" i="1" s="1"/>
</calcChain>
</file>

<file path=xl/sharedStrings.xml><?xml version="1.0" encoding="utf-8"?>
<sst xmlns="http://schemas.openxmlformats.org/spreadsheetml/2006/main" count="280" uniqueCount="156">
  <si>
    <r>
      <rPr>
        <b/>
        <sz val="10"/>
        <rFont val="Arial"/>
        <family val="2"/>
        <charset val="1"/>
      </rPr>
      <t xml:space="preserve">INVESTITOR: 
</t>
    </r>
    <r>
      <rPr>
        <sz val="10"/>
        <rFont val="Arial"/>
        <family val="2"/>
        <charset val="1"/>
      </rPr>
      <t>Veleučilište u Karlovcu, 
Strossmayerov trg 9, Karlovac, 
OIB:62820859976</t>
    </r>
  </si>
  <si>
    <r>
      <rPr>
        <b/>
        <sz val="10"/>
        <rFont val="Arial"/>
        <family val="2"/>
        <charset val="1"/>
      </rPr>
      <t xml:space="preserve">GRAĐEVINA:
</t>
    </r>
    <r>
      <rPr>
        <sz val="10"/>
        <rFont val="Arial"/>
        <family val="2"/>
        <charset val="1"/>
      </rPr>
      <t>Sanacija nestabilnih dijelova građevine 
Bosanskog Magazina,
Haulikova 26, Karlovac,
k.č.br.992 / 4 k.o. Karlovac II</t>
    </r>
  </si>
  <si>
    <t>NA SANACIJI NESTABILNIH DIJELOVA GRAĐEVINE</t>
  </si>
  <si>
    <t xml:space="preserve">BOSANSKOG MAGAZINA U CILJU VRAĆANJA U </t>
  </si>
  <si>
    <t xml:space="preserve"> STANJE PRIJE POTRESA</t>
  </si>
  <si>
    <t>prosinac 2022.</t>
  </si>
  <si>
    <t>REKAPITULACIJA 
TROŠKOVA GRAĐEVINSKO-OBRTNIČKIH RADOVA
NA SANACIJI NESTABILNIH DIJELOVA GRAĐEVINE
"BOSANSKOG MAGAZINA"  CILJU VRAĆANJA 
U  STANJE PRIJE POTRESA
na k.č.br. 992/4, k.o. Karlovac II</t>
  </si>
  <si>
    <t>GRAĐEVINSKO-OBRTNIČKI RADOVI :</t>
  </si>
  <si>
    <t xml:space="preserve"> cijena (€) bez PDV-a</t>
  </si>
  <si>
    <t>I</t>
  </si>
  <si>
    <t>II</t>
  </si>
  <si>
    <t>SKELA</t>
  </si>
  <si>
    <t>III</t>
  </si>
  <si>
    <t>BETONSKI I ARMIRANO BETONSKI RADOVI</t>
  </si>
  <si>
    <t>IV</t>
  </si>
  <si>
    <t>ZIDARSKI RADOVI</t>
  </si>
  <si>
    <t>V</t>
  </si>
  <si>
    <t>STATIČKA SANACIJA</t>
  </si>
  <si>
    <t>VI</t>
  </si>
  <si>
    <t>TESARSKI RADOVI</t>
  </si>
  <si>
    <t>VII</t>
  </si>
  <si>
    <t>KROVOPOKRIVAČKI RADOVI</t>
  </si>
  <si>
    <t>VIII</t>
  </si>
  <si>
    <t>LIMARSKI RADOVI</t>
  </si>
  <si>
    <t>UKUPNO GRAĐEVINSKO-OBRTNIČKI RADOVI :</t>
  </si>
  <si>
    <t>PDV (25%)</t>
  </si>
  <si>
    <t xml:space="preserve">SVEUKUPNO (GRAĐEVINSKO-OBRTNIČKI RADOVI + PDV):   </t>
  </si>
  <si>
    <t>ponuditelj</t>
  </si>
  <si>
    <t>Radove na razgrađivanju - rušenju potrebno je izvoditi uz maksimalnu opreznost i primjenu svih zaštitnih mjera. 
Niti jedan rad na rušenju konstruktivnih dijelova objekta ne može se izvoditi bez suglasnosti projektanta konstrukcije. 
Prije razgrađivanja - rušenja dijelova objekta izvođač radova je dužan razraditi detaljni operativni plan rušenja sa svim aktivnostima, razrađeno po vremenu trajanja rušenja za pojedine dijelove objekta
i načinu rušenja odnosno od kojih dijelova konstrukcija započeti sa rušenjem, da se paralelno izvode i sanacioni radovi.
Dok se operativni plan rušenja ne odobri od strane projektanta konstrukcije ne mogu se izvoditi radovi na rušenju bilo kojeg konstruktivnog dijela objekta.
Prije početka radova na rušenjima potrebno je ispitati slijedeće:
- za sve konstruktivne dijelove građevine usuglasiti sa projektantom konstrukcije način na koji će se izvršiti rušenje, odnosno zaštita ostalih dijelova građevine. 
- utvrditi koje se instalacije nalaze u građevini (zidovima, stropovima i podovima): elektrika, vodovod, kanalizacija.
- zatražiti od nadležnog komunalnog poduzeća isključenje pojedinih instalacija.
Prije izvršenja navedenih ispitivanja kao i isključenja svih instalacija ne smije se započeti s rušenjem. Isključenje instalacija, demontaža vidljivih vanjskih priključaka i energetskih kanala (zračnih , podzemnih i sl.) obaveza je izvođača i evidentira se građ.dnevnikom. 
Sve radove na rušenju izvesti prema važećim mjerama zaštite na radu i zaštite okoliša. Kod probijanja otvora u zidovima i stropu potrebno je izvršiti podupiranje, ugraditi nove grede ili nadvoje i nakon toga prići probijanju.
Sav materijal dobiven rušenjem ili demontažom odstranit će se na gradilišnu deponiju, tj. na mjesto koje odredi nadzorni inženjer ili će se organizirati direktni utovar I odvoz na gradsku deponiju. Obračun materijala u sraslom stanju.</t>
  </si>
  <si>
    <t>Zaštitu građevine od eventualnog prokišnjavanja izvesti na način da se sve površine, koje se demontiranjem krova otkriju, moraju zaštititi PVC čvrstom folijom ili na drugi način u vrijeme kada se izvode radovi, a postoji mogućnost padalina.
Kod toga se mora izvršiti odgovarajuća zaštita od vjetra.  Sve moguće štete koje bi mogle nastati uslijed procurivanja kod izvođenja radova zbog neodgovarajuće zaštite idu na teret izvođača radova.   
U radove demontaže je uključeno i postavljanje mehaničkih sustava za spuštanje i podizanje tereta, koji će biti integriran u skelu, ili na drugi način, te se neće posebno iskazivati. 
Sve radove rušenja i demontaža izvesti na način da se ne oštećuje i ne narušava geometrija postojeće konstrukcije građevine (uglovi, plohe i sl.) i sl.</t>
  </si>
  <si>
    <t>U jediničnoj cijeni je sadržano:
- iznošenje šute
- sav rad oko rušenja i demontaže
- zaštita građevine od procurivanja uslijed izvođenja radova
- sva poduhvatanja, podupiranja i osiguranja konstruktivnih dijelova građevine
- sve potrebne skele s propisnom ogradom i zaštitom od prašine
- svi prijenosi i prijevozi materijala na gradilištu ili direktni utovar u prijevozno sredstvo i odvoz na gradski  
  deponij . Količine su računate u sraslom stanju.
- zalijevanje šute prije utovara i zaštita okoliša od zagađenja
- naknada za čišćenje javnih prometnih površina i održavanje čistoće prilikom izvođenja radova
- podmirivanje svih društvenih obveza i komunalnih davanja za adekvatno zbrinjavanje otpada
- otežani uvjeti rada kod adaptacija i rad pod umjetnom rasvjetom
- priključak, razvod i amortizacija privremene instalacije za rasvjetu i priključak strojeva
- izrada boksova i organizacija gradilišne deponije
- troškovi osiguranja gradilišta</t>
  </si>
  <si>
    <t>Red. br.</t>
  </si>
  <si>
    <t>OPIS</t>
  </si>
  <si>
    <t>Jed. mjere</t>
  </si>
  <si>
    <t>Količina</t>
  </si>
  <si>
    <t>1.</t>
  </si>
  <si>
    <t xml:space="preserve">Demontaža dijela pokrova od biber crijepa zbog rušenja zabatnih zidova. Pokrivanje je izvedeno po sistemu gusto pokrivanje.  Visina sljemena od tla max 13,0 m. Nagib krovnih ploha 38°. U cijenu po m2 uključiti demontažu sljemenjaka sa sljemena  i demontažu gromobrana i snjegobrana. Stavka uključuje demontažu, utovar i odvoz na gradski deponij ili pohranu na gradilištu za ponovo upotrebu. 
</t>
  </si>
  <si>
    <t xml:space="preserve">a) demontaža i pohrana </t>
  </si>
  <si>
    <t>m2</t>
  </si>
  <si>
    <t>b) demontaža i odvoz na gradski deponij</t>
  </si>
  <si>
    <t>2.</t>
  </si>
  <si>
    <t xml:space="preserve">Demontaža jelovih gredica-letvi  (nosači pokrova biber crijepom za gusto pokrivanje). Gredice su pribijene na rogovima nagiba  38°. U cijenu stavke uključuje se i demontaža paropropusne folije koja je položena po rogovima. Stavka uključuje demontažu, utovar i odvoz na gradski deponij. Obračun po m2 stvarne površine krova.
</t>
  </si>
  <si>
    <t>3.</t>
  </si>
  <si>
    <t xml:space="preserve">Demontaža - uklanjanje  rogova radi rušenja zabatnih zidova, svih spojnih i pričvrsnih  elemenata.  Kota poda krovišta se nalazi na visini 7,00 m iznad okolnog terena.
Obračun po kom. Stavka uključuje utovar i odvoz otpadnog materijala na gradski deponij kao kod st.1.
</t>
  </si>
  <si>
    <t>kom</t>
  </si>
  <si>
    <t>4.</t>
  </si>
  <si>
    <t>Demontaža  daščane oplate podgleda potkrovlja. Rad se izvodi zbog pregleda nosive konstrukcije krova. Obračun po m2. Stavka uključuje utovar i odvoz otpadnog i demontiranog materijala na gradski deponij.</t>
  </si>
  <si>
    <t>5.</t>
  </si>
  <si>
    <t>Demontaža drvenih prozora  iz zida od opeke  koji su obostrano ožbukani gdje je u gornjem dijelu potrebno s demontažom prozora  srušiti puni zaobljeni dio od opeke (zidan do lučnog nadvoja) u debljini do 40cm.   U cijenu stavke uključiti demontažu drvenih unutarnjih klupčica. Stavka. uključuje utovar i odvoz na gradski deponij kao kod st.1.</t>
  </si>
  <si>
    <t>a) vel. do 2m2</t>
  </si>
  <si>
    <t>6.</t>
  </si>
  <si>
    <t>Pažljiva demontaža  drvenih lučnih vrata unutar kamenog portala. Rad je potrebno izvoditi pažljivo uz konzervatorski/restauratorski nadzor. Stavka uključuje pohranu vrata, te ponovnu ugradnju nakon dovršetka radova.  (vel. do 7 m2)</t>
  </si>
  <si>
    <t>7.</t>
  </si>
  <si>
    <t>8.</t>
  </si>
  <si>
    <t>9.</t>
  </si>
  <si>
    <t>Pažljiva demontaža kamenih špaleta prozora 1. kata dim. Cca 18x21cm. Prozor je dimenzija 110x121cm.  Rad je potrebno izvoditi pažljivo uz konzervatorski/restauratorski nadzor. Špalete je potrebno pohraniti na gradilištu do ponovne ugradnje. Kod demontaže precizno označiti pozicije svakog dijela koji se demontira. Obračun po komadu prozora.</t>
  </si>
  <si>
    <t>10.</t>
  </si>
  <si>
    <t>m3</t>
  </si>
  <si>
    <t>11.</t>
  </si>
  <si>
    <t>12.</t>
  </si>
  <si>
    <t>13.</t>
  </si>
  <si>
    <t>14.</t>
  </si>
  <si>
    <t>Demontaža instalacijskog toplovodnog kanala iz čelika promjera oko 20cm. Kanal se nalazi između dvije zgrade. Stavka uključuje utovar i odvoz otpadnog materijala na gradski deponij.</t>
  </si>
  <si>
    <t>m1</t>
  </si>
  <si>
    <t>II. SKELA</t>
  </si>
  <si>
    <t>Doprema, postava, skidanje i otprema cijevne fasadne skele od bešavnih cijevi. Skelu izvesti prema propisima zaštite na radu.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izvođač je dužan izraditi projekt skele, što je u cijeni stavke. U cijenu stavke uključiti izradu sigurnosnih ulaza u građevinu. Obračun se vrši po m2 vertikalne projekcije površine objekta, sa dodatkom 1 m iznad atike.</t>
  </si>
  <si>
    <t>UKUPNO SKELA:</t>
  </si>
  <si>
    <t>III. BETONSKI I ARMIRANOBETONSKI RADOVI</t>
  </si>
  <si>
    <t>OPĆI UVJETI ZA BETONSKE I ARMIRANOBETONSKE RADOVE</t>
  </si>
  <si>
    <t>Izvoditelj se mora pridržavati projektne dokumentacije, regulative, svih tehničkih propisa i normativa s obaveznom primjenom za čelik, cement, agregat i ostale materijale. Ugradbu betona treba izvesti pažljivo uz prethodno polijevanje oplate. U pravilu, kod ugradbe, beton se sabija vibratorom ili pervibratorom, ovisno o konstrukciji. Vibriranje vršiti do te mjere da ne dođe do segregacije betona. Kod izrade betonskih i armirano - betonskih konstrukcija treba se pridržavati nacrta oplate, armaturnih nacrta, detalja za razne ugradbe, statičkog proračuna, te uputa projektanta - konstruktora i nadzornog inženjera. Prilikom betoniranja u AB konstruktivnim elementima treba ostaviti potrebne otvore za prolaz svih instalacija prema nacrtima, što se posebno ne odbija od količina betona, ali se izvedba tih otvora ne dodaje na cijenu izvedbe. Marke i kvaliteta betona za sve armirano - betonske i montažne konstrukcije su određene u statičkom proračunu, pa ih se izvoditelj mora strogo pridržavati, kao i dimenzija određenih nacrtima. Izvoditelj je dužan tokom gradnje uzimati probne uzorke betona  od svake karakteristične konstrukcije. Tehnologiju izvedbe, te eventualno prekida betoniranja izvesti isključivo po uputama konstruktora. Obrada gornjih površina treba biti ravno zaribana, osim gdje se u stavci traži drugačija obrada. Sve visine pri izradi oplate kontrolirati instrumentom. Armirano - betonski montažni elementi moraju imati potpuno ravne i glatke površine i izvode se u pravilu u glatkoj drvenoj ili limenoj oplati. Svu dokumentaciju za montažne elemente, koju izrađuje izvoditelj radova, dužan je dati na odobrenje projektantu i nadzornom inženjeru. U cijeni armature podrazumijeva se dobava, doprema, rezanje, savijanje i montaža. Betonsko željezo mora biti uredno položeno prema armaturnim nacrtima, a betoniranje može započeti tek nakon pregleda i preuzimanja armature po nadzornom inženjeru. Prilikom betoniranja naročito treba paziti da armatura ostane u položaju predviđenom statičkim proračunom i armaturnim nacrtom. U jediničnim cijenama betonskih i armirano - betonskih konstrukcija sadržani su svi pripremni radovi, skele, zaštita betona od niskih i visokih temperatura, te ispitivanje , mora biti prema važećim propisima. Sve troškove oko redovnog ili izvanrednog ispitivanja kvalitete betona snosi izvoditelj radova. Obračun radova za betonske i armirano-betonske konstrukcije izvodi se prema važećim propisima i prosječnim normama u građevinarstvu, ako to nije troškovnikom drugačije predviđeno. Pri obračunu se ne odbijaju otvori i prodori za instalacije. Izvoditelj je dužan prilikom betoniranja izvesti sve prodore prema planu oplate, a ukoliko ih ne izvede dužan ih je izvesti naknadno o svom trošku. Napomena: Odvoz šute uključen u sve stavke.</t>
  </si>
  <si>
    <t>OPĆI UVJETI – OPLATE</t>
  </si>
  <si>
    <t>Oplata mora biti izvedena prema važećem tehničkom propisu u skladu s obaveznim normativima, a drvo mora u pogledu dimenzije i kvalitete odgovarati važećim normama, kao i ostali materijali koji se koriste pri izradi oplate. Pod glatkom oplatom podrazumijeva se oplata glatkim pločama ili daskama sa stisnutim sljubnicama. Površina betona mora imati jednoliku strukturu i boju. Oplatu postaviti tako da se nakon betoniranja ne pojave niti najmanja izobličenja u konstrukciji. Izvoditelj je dužan bez posebne naknade, nakon skidanja oplate, očistiti površinu betona od eventualnih curaka, ostataka premaza oplate i slično. Kod betoniranja stupova oplatu treba postaviti tako da na jednoj strani pri dnu ostane otvor, kako bi se osnova stupa mogla očistiti neposredno prije betoniranja, a potom isti zatvoriti. 
Kod skidanja oplate raditi pažljivo da ne bi došlo do oštećenja betoniranih elemenata, a naročito kod nadvoja i vijenaca sa zubom, rubova greda i sl. Oplata se izvodi glatka za dijelove betonskih elemenata koji se posebno obrađuju, te obična za dijelove koji se žbukaju. Izvedba svih pripremnih i pomoćnih radova, kao što su radovi po odredbama važećih propisa zaštite na radu, uzimanje mjera na građevini, postavljanje, premještanje i skidanje pomoćnih pokretnih skela potrebnih za izradu oplate, odabiranje građe na deponiji, čišćenje radnog mjesta i prijenos otpadaka na deponiju, sastavni je dio procesa izvedbe oplate, te je kao takav uračunat u jedinične cijene pojedinih stavaka. Cijena treba sadržavati materijal, pomagala, pripremu, izradu, te amortizaciju za višestruku upotrebu materijala. Oplata za sve stavke betoniranja uključuje se u cijenu stavke.</t>
  </si>
  <si>
    <t>Betoniranje arm. bet.horizontalnog serklaža po rubu objekta na vrhu postojećih zabatnih zidova prizemlja i kata. Debljina postojećeg zida sa žbukom je 51cm. 
U cijeni potrebna  oplata. Dobava betona u kvaliteti C-25/30, ugradnja i zaštita.</t>
  </si>
  <si>
    <t>Betoniranje lučnog nadvoja iznad kamenog portala ulaznih vrata na 1. katu koji se nadovezuje na horizontalni serklaž iz prethodne stavke. Prilikom izvedbe potrebno je podupiranje kamenog portala-gornji lučni dio, te sidrenje kamena u budući nadvoj. 
U cijeni potrebna  oplata. Dobava betona u kvaliteti C-25/30, ugradnja i zaštita.</t>
  </si>
  <si>
    <t>Betoniranje arm. bet. vertikalnih serklaža i kosih serklaža u novim zabatnim zidovima od opeke. Kosi serklaž se izvodi sa istakom 30x12cm radi izvođenja budućeg vijenca sve u cijeni stavke.Presjek 25x30cm +istak. U cijeni potrebna  oplata. Dobava betona u kvaliteti C-25/30, ugradnja i zaštita.</t>
  </si>
  <si>
    <t>Betoniranje armirano betonskog nadvoja iznad novog otvora prozora  u novim zabatnim zidovima potkrovlja od opeke deblj. 38  cm.  Vel. nadvoja 25x33cm. Beton u kvaliteti C-25/30, ugradnja i zaštita. U cijeni potrebna  glatka oplata sa podupiranjem.</t>
  </si>
  <si>
    <t>Dobava, čišćenje, sječenje, ravnanje, savijanje, izrada, transport, postava, vezivanje i sl. sveukupne armature (glavne, pomoćne, jahača, podložaka i sl.) od betonskog čelika B-500-B. Armatura je u troškovniku uzeta u približnim količinama, dok će se obračun točno izvršiti prema nacrtima savijanja, po profilima. Prije početka betoniranja postavljenu armaturu pregledava nadzorni inženjer. Obračun za šipke i mreže zajedno.</t>
  </si>
  <si>
    <t>t</t>
  </si>
  <si>
    <t>UKUPNO BETONSKI I ARMIRANOBETONSKI RADOVI:</t>
  </si>
  <si>
    <t>IV. ZIDARSKI RADOVI</t>
  </si>
  <si>
    <t>OPĆI UVJETI ZA ZIDARSKE RADOVE</t>
  </si>
  <si>
    <t>Izvedba strogo prema uputama proizvođača upotrijebljenih materijala.Uključivo sav potreban rad i materijal.
U jediničnim cijenama uračunati su svi radovi pojedine stavke, s dobavom potrebnog materijala i građevnih dijelova, s istovarom i uskladištenjem na gradilištu, sav horizontalni i vertikalni transport do radnog mjesta, kao i sva potrebna radna snaga i režijski troškovi. Sve potrebne skele za građevinske radove moraju biti uračunate u jediničnim cijenama pojedinih stavaka troškovnika, te se ne smiju posebno obračunavati (ovo se ne odnosi na fasadnu skelu).</t>
  </si>
  <si>
    <t>ZIDANJA</t>
  </si>
  <si>
    <t xml:space="preserve">Zidanje vanjskog zabatnog zida potkrovlja ( pročelje prema mostu i pročelje prema Haulikovoj). Zid je debljine 38 cm iz pune opeke . U cijenu je uključen sav rad i materijal pomoćna sredstva, oplata i pomoćni materijali, zapunjavanje fuga, rezanje poluopeke za zidarski vez, završna obrada  špaleta otvora. Izvedba striktno po uputama proizvođača. </t>
  </si>
  <si>
    <t xml:space="preserve">Zidanje vanjskog zabatnog zida  1. kata (pročelje prema Haulikovoj). Zid je debljine 51 cm iz pune opeke . U cijenu je uključen sav rad i materijal pomoćna sredstva, oplata i pomoćni materijali, zapunjavanje fuga, rezanje poluopeke za zidarski vez, završna obrada  špaleta otvora. Izvedba striktno po uputama proizvođača. </t>
  </si>
  <si>
    <t>Krpanje postojećeg zida d=51cm oko otvora, a nakon izvedbe nadvoja. Zazidavanje postojećih otvora u zidovima od pune opeke deblj. 51 cm  u produžnom mortu M-10. Obračunata stvarna količina zazidavanja po m3.</t>
  </si>
  <si>
    <t>ŽBUKANJA</t>
  </si>
  <si>
    <t xml:space="preserve">Žbukanje novosazidanih zabatnih zidova grubom vapneno-cementnom žbukom. Na temeljito očišćenu i otprašenu podlogu, prethodno navlaženu vodom nanositi ručno ili strojno cementni špric. Na očvrsli cementni špric, nanijeti vapneno-cementnu žbuku u debljini do 20 mm, izravnati aluminijskom H letvom. Nakon djelomičnog očvršćivanja površinu „otvoriti“ struganjem.  Kod potrebnih većih debljina žbuku nanositi u više slojeva, uvijek na prethodno očvrsli, nahrapavljeni prvi sloj (nakon najmanje 7 dana).  Stavka obuhvaća sav rad, opremu i materijal potreban za potpuno dovršenje stavke.                           </t>
  </si>
  <si>
    <r>
      <rPr>
        <sz val="10"/>
        <rFont val="Arial"/>
        <family val="2"/>
        <charset val="238"/>
      </rPr>
      <t xml:space="preserve">Krpanje postojeće žbuke na mjestima krpanja zida. Izvodi se  ručno (grubo i fino) žbukanje. Sve površine sa finom završnom obradom.  Izvodi se vapneno cementnom žbukom.  U cijenu stavke uključiti potrebne predradnje-nanošenje cementnog šprica, rabitziranje spojeva različitih vrsta materijala te sav potreban materijal, prijevoz, zaštita prethodno ugrađenih elemenata, sav rad, te čišćenje nakon završenih radova. </t>
    </r>
    <r>
      <rPr>
        <sz val="10"/>
        <rFont val="Arial"/>
        <family val="2"/>
        <charset val="1"/>
      </rPr>
      <t xml:space="preserve"> </t>
    </r>
  </si>
  <si>
    <t>Dobava materijala i izvedba kombi ploča na betonskim elementima ( serklaži) d=8cm. Obračun po m2 kompletne ugradbe.</t>
  </si>
  <si>
    <t>Ponovna ugradnja postojećih kamenih špaleta dim. 18X21cm oko otvora prozora na zabatnom zidu prema Haulikovoj, a koje su demontirane u stavci 1.9. Kamene špalete se ugrađuju u novi zid od pune opeke u svemu prema postojećem stanju. Prije ugradnje potrebno je kamen očistiti od boje, sedimenata ili sinter sloja. Čišćenje se pažljivo izvodi strojno pjeskarenjem i pranjem pod vodenim pritiskom (max.120-130 bara). Nakon čišćenja rupe nastale demontažom rešetki i okova vrata potrebno je zapuniti i završno zagladiti odgovarajućim sredstvom. Rad vršiti uz nadzor konzervatora.</t>
  </si>
  <si>
    <t>Snimanje profilacija vijenaca na pročelju, a prije rušenja razdjelnih vijenaca. Razvijena širina vijenca do 70cm. Potrebno je izraditi limene kalupe za izradu novih profilacija a sve prema uputstvima konzervatora . Obračun po m2 površine zida.</t>
  </si>
  <si>
    <t>UKUPNO ZIDARSKI RADOVI:</t>
  </si>
  <si>
    <t>VII. STATIČKA SANACIJA</t>
  </si>
  <si>
    <r>
      <rPr>
        <b/>
        <sz val="10"/>
        <rFont val="Arial"/>
        <family val="2"/>
        <charset val="1"/>
      </rPr>
      <t xml:space="preserve">NAPOMENA: </t>
    </r>
    <r>
      <rPr>
        <sz val="10"/>
        <rFont val="Arial"/>
        <family val="2"/>
        <charset val="1"/>
      </rPr>
      <t>U Elaboratu ocjene postojećeg stanja ( G design d.o.o. siječanj 2021.) korišten je opisan je TRM sustav te način njegove izvedbe. Moguće je nuditi TRM sustav  iz Elaborata ili jednakovrijedan . Injektiranja dijela zida prizemlja izvoditi će se iz prostora dogradnje koja se za sada ne razgrađuje.</t>
    </r>
  </si>
  <si>
    <t>Uklanjanje žbuke oko pukotine u širini do 10 cm, žbuka se uklanja do opeke. Obračun po m' pukotine.</t>
  </si>
  <si>
    <t>Uklanjanje labavih elemenata iz pukotina. Pukotine treba očistiti do dubine cca 3 cm do čvrste i čiste podloge, te ih otprašit/ispuhat zrakom pod pritiskom i navlažiti. Odvoz šute je na gradski deponij. Obračun po m' pukotine.</t>
  </si>
  <si>
    <t>Zapunjavanje prethodno očišćenih pukotina smjesom za fugiranje - visoko duktilnim cementnim mortom ojačanim vlaknima s reaktivnim pucolanskim komponentama, odabranim agregatima i posebnim dodacima, tvornički pripremljenim . Zapunjavanje po m' pukotine.</t>
  </si>
  <si>
    <t>Dobava materijala, te injektiranje zida i zidanih nadvoja  smjesom za injektiranje ( jednokomponentni mort, na bazi prirodnog hidrauličkog vapna (NHL 3.5 - EN 459-1ili jednakovrijedno), bez cementa, za zapunjavanje u strukturama od ziđa. Debljina zida je ~51 cm. Zid se injektira sa vanjske strane, razmak cjevčica (pakera) max. 50 cm, na mjestima pukotina potrebno je progustiti razmak cjevčica. Pretpostavka da će biti utrošeno smjese 50 kg/m3 kamenog zida, te 20kg/m3 zida od opeke.</t>
  </si>
  <si>
    <t>a) zid od opeke ( zid 1.kata i nadvoji ) d=51cm</t>
  </si>
  <si>
    <t>b) zid od kamena ( zid prizemlja i nadvoji)  d=64cm</t>
  </si>
  <si>
    <t>Uklanjanje žbuke do opeke i kamena na mjestima gdje će se vršiti ojačanje TRM sustavom. Nakon uklanjanja žbuke potrebno je otprašiti/ispuhati površine zrakom pod pritiskom i navlažiti. Odvoz šute je na gradski deponij.</t>
  </si>
  <si>
    <t>Izravnavanje površine na mjestima uklonjene žbuke gdje će se vršiti ojačanje TRM sustavom. Ako je površina neravna, treba ju izravnati ugradnjom , visoko duktilnim cementnim mortom ojačanim vlaknima s reaktivnim pucolanskim komponentama, odabranim agregatima i posebnim dodacima, tvornički pripremljenim pripremljenog  u debljini do 5 mm. Obračun po m2 površine zida.</t>
  </si>
  <si>
    <t xml:space="preserve">Apliciranje TRM sustava. </t>
  </si>
  <si>
    <t>Dobava i ugradnja visoko duktilnim cementnim mortom ojačanim vlaknima s reaktivnim pucolanskim komponentama, odabranim agregatima i posebnim dodacima, tvornički pripremljenimu debljini 5 mm. Obračun po m2 površine zida.</t>
  </si>
  <si>
    <t>Dobava i ugradnja mreže od staklenih vlakana, impregnirane sa alkalno otpornim lateksom. Paziti da se mreža ne utisne preduboko u mort. Obračun po m2 površine zida.</t>
  </si>
  <si>
    <t>Dobava i ugradnja karbonske užadi promjera 10 mm za sidrenje mreže od staklenih vlakana koja se nalazi na vanjskoj plohi  zida i zidanih nadvoja  . Mreže je potrebno sidriti u zid i zidane nadvoje  pomoću užadi od karbonskih vlakana , užad se sidri u zid min. 2/3 debljine zida (zid je debljine ~51 cm). Užad se sidri u zid u prethodno izbušene rupe pomoću epoksidne smole, a slobodan dio se preklapa na TRM sustav (užad se u obliku lapeze širi na mrežu i zalijepi pomoću epoksi smole), koristeći epoksidno ljepilo. Na mjestima gdje se užad zalijepi na mrežu pomoću epoksi smole nanijeti kvarcni pijesak. Potrošnja 1kom/m2 zida. Obračun po kom sidra.</t>
  </si>
  <si>
    <t>UŽAD OD KARBONSKIH VLAKANA</t>
  </si>
  <si>
    <t>EPOKSIDNA SMOLA ZA INJEKTIRANJE</t>
  </si>
  <si>
    <t>Dobava i ugradnja visoko duktilnog cementnog morta ojačanog vlaknima s reaktivnim pucolanskim komponentama, odabranim agregatima i posebnim dodacima, tvornički pripremljenog,  u debljini 5 mm. Obračun po m2 površine zida.</t>
  </si>
  <si>
    <r>
      <rPr>
        <sz val="10"/>
        <rFont val="Arial"/>
        <family val="2"/>
        <charset val="1"/>
      </rPr>
      <t>Obzirom na utvrđene debljine postojećih slojeva i zahtjeva poštivanja postojećih gabarita, pukotine u zidovima i nadvojima saniranim TRM sustavom  završno se obrađuju finom žbukom.</t>
    </r>
    <r>
      <rPr>
        <b/>
        <sz val="10"/>
        <rFont val="Arial"/>
        <family val="2"/>
        <charset val="1"/>
      </rPr>
      <t xml:space="preserve"> </t>
    </r>
    <r>
      <rPr>
        <sz val="10"/>
        <rFont val="Arial"/>
        <family val="2"/>
        <charset val="1"/>
      </rPr>
      <t xml:space="preserve">Na površine saniranih zidova i nadvoja nanijeti finu sanacijsku žbuku za izravnavanje i renoviranje  u sloju debljine od 1-10 mm i zagladiti ili završno obraditi prema zahtjevu nadležnog konzervatora.  Stavka obuhvaća sav rad, opremu i materijal potreban za potpuno dovršenje stavke. </t>
    </r>
  </si>
  <si>
    <t>UKUPNO STATIČKA SANACIJA:</t>
  </si>
  <si>
    <t>VI. TESARSKI RADOVI</t>
  </si>
  <si>
    <t>OPĆI UVJETI ZA TESARSKE RADOVE</t>
  </si>
  <si>
    <r>
      <rPr>
        <b/>
        <sz val="10"/>
        <rFont val="Arial"/>
        <family val="2"/>
        <charset val="1"/>
      </rPr>
      <t>NAPOMENA:</t>
    </r>
    <r>
      <rPr>
        <sz val="10"/>
        <rFont val="Arial"/>
        <family val="2"/>
        <charset val="1"/>
      </rPr>
      <t xml:space="preserve"> U cijenu svih stavaka uračunat je dovoz građe, sav horizontalni transport, kao i dizanje na visinu . Isto tako uključen je sav pričvrsni materijal (vijci, sidra, čavli i slično), kao i antifungicidna zaštita dvostrukim špricanjem (prije i za vrijeme ugradnje). Suhoća građe prema važećem propisu. Prilikom izvođenja radova na krovištu potrebno je pridržavati se projektne dokumentacije, važeće regulative, tehničkih propisa i normi.</t>
    </r>
  </si>
  <si>
    <t>Izrada, dobava i montaža novih rogova i razupora dim. kao postojećih a na mjestu demontiranih. Nagib krovnih ploha je 38°.  U cijenu stavke uključuje se izrada spoja na postojeće drvene grednike u svemu kao postojeće.  RU cijenu uključiti i sva ostala vezna sredstva s tim da svi metalni dijelovi moraju biti zaštićeni zaštitnim sredstvima. Obračun po m3.</t>
  </si>
  <si>
    <t xml:space="preserve"> </t>
  </si>
  <si>
    <t>Letvanje kosih krovnih ploha na dijelovima demontiranih ili oštećenih,  letve 3/5 cm za pokrov "gusto pokrivanje" biber crijepom. U cijenu uračunati zaštitu građe insekticidnim i fungicidnim zaštitnim sredstvima.</t>
  </si>
  <si>
    <t>Zatvaranje otvora u novosazidanim zidovima daskama d=2.4cm. Prozori su dim. 110X130cm.</t>
  </si>
  <si>
    <t>UKUPNO TESARSKI RADOVI:</t>
  </si>
  <si>
    <t>VII. KROVOPOKRIVAČKI RADOVI</t>
  </si>
  <si>
    <t>OPĆI UVJETI ZA KROVOPOKRIVAČKE RADOVE</t>
  </si>
  <si>
    <r>
      <rPr>
        <b/>
        <sz val="10"/>
        <rFont val="Arial"/>
        <family val="2"/>
        <charset val="1"/>
      </rPr>
      <t>NAPOMENA:</t>
    </r>
    <r>
      <rPr>
        <sz val="10"/>
        <rFont val="Arial"/>
        <family val="2"/>
        <charset val="1"/>
      </rPr>
      <t xml:space="preserve"> Radovi se moraju izvoditi u skladu s projektnom dokumentacijom, važećom regulativom, tehničkim propisima i normama za izvođenje krovopokrivačkih radova, a upotrijebljeni materijali trebaju odgovarati kvalitetom važećih standarda, odnosno prema atestima proizvođača za koje mora ishoditi hrvatski certifikat, odnosno potvrdu o sukladnosti. Svi radovi trebaju se izvoditi prema opisu pojedine stavke, kvalitetno, trebaju odgovarati namjeni i trajnosti kod korištenja objekta. Obračun se vrši prema građ. normama, odnosno po jedinici mjere kako je to predviđeno troškovnikom. U jedinične cijene stavki uključiti sav materijal, rad, sve potrebne pomoćne skele za izvođenje radova, sve mjere osiguranja i zaštite radova. U svih stavaka koje su vezane uz obrtničke i instalaterske radove sve dogovore vršiti sa izvođačem predmetnih radova.  U cijenu svih stavaka uračunat je dovoz materijala, sav horizontalni transport, kao i dizanje na visinu pokrivanja. Isto tako uključen je sav pričvrsni materijal.</t>
    </r>
  </si>
  <si>
    <t>Dobava i pokrivanje kose krovne plohe ravnim biber opečnim crijepom crvene boje. Nagib krovnih ploha je 38°. Način pokrivanja je "gusto pokrivanje". Izvodi se na dijelu demontiranog ili oštećenog pokorva.</t>
  </si>
  <si>
    <t>Preslagivanje postojećeg i prethodno demontiranog crijepa deponiranog na gradilištu. Način pokrivanja „gusto pokrivanje”.</t>
  </si>
  <si>
    <t>UKUPNO KROVOPOKRIVAČKI RADOVI:</t>
  </si>
  <si>
    <t>VIII. LIMARSKI  RADOVI</t>
  </si>
  <si>
    <t>OPĆI UVJETI ZA LIMARSKE RADOVE OD LIMA</t>
  </si>
  <si>
    <t>Limarske radove izvesti prema opisu u troškovniku, uz eventualne korekcije projektom predviđenih razvijenih širina i opisa detalja po izmjeri na licu mjesta. Radove izvoditi po pravilima struke i primjenjujući važeće opće i posebne tehničke propise i norme. Svi limarski elementi na krovu predviđeni su od pocinčanog čeličnog  lima . Lim koji naliježe na betonsku podlogu, drvo, žbuku ili na podlogu od opeke mora biti podložen sa krovnom ljepenkom čija su dobava i postava uključene u cijenu. Kod spajanja raznih vrsta materijala treba na pogodan način izvesti izolaciju (premaz, izol. traka i sl.) da ne dođe do galvanskog elektriciteta. Sastav i učvršćenja moraju biti tako izvedeni da elementi pri temperaturnim promjenama mogu nesmetano dilatirati, a da pri tome ostanu nepropusni. Moraju se osigurati od oštećenja koje može izazvati vjetar i sl. Ako je opis koje stavke izvođaču nejasan treba pravovremeno tražiti objašnjenje od projektanta. 
Eventualne izmjene materijala te načina izvedbe tokom gradnje moraju se izvršiti isključivo pismenim dogovorom s projektantom i nadzornim inženjerom. Sve više radnje koje neće biti na taj način utvrđivane, neće se priznati u obračun. 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 Način izvedbe i ugradbe, te obračun u svemu po jedinici mjere u troškovniku i stvarno izvedenim količinama na gradilištu.</t>
  </si>
  <si>
    <t xml:space="preserve"> Jedinična cijena treba sadržavati:
- sav rad uključivo i uzimanje mjere na gradnji za izvedbu i obračun,
- sav materijal uključivo pomoćni te pričvrsni materijal,
- sav rad na gradnji i u radionici,
- sav transport i uskladištenje materijala,
- čišćenje i miniziranje željeznih dijelova, a čelični elementi se antikorozivno zaštićuju vrućim cinčanjem ili sa dva osnovna i dva završna premaza
- dobavu i polaganje podložne ljepenke,
- ugradbu limarije upucavanjem,
- potrebne platforme, pokretnu skelu za montažu, kuke, užad, ljestve,
- ugradbu u ziđe ili sl. potrebnih obujmica, slivnika i sl.,
- čišćenje od otpadaka nakon izvršenih radova,
- zaštitu izvedenih radova do primopredaje.</t>
  </si>
  <si>
    <t>Demontaža, pohrana i ponovna montaža horizontalnog visećeg žlijeba zajedno sa kukama i svim spojnim elementima. Nakon dovršetka svih radova isti se ponovo montiraju.</t>
  </si>
  <si>
    <t>a) demontaža i ponovna montaža</t>
  </si>
  <si>
    <t>b) demontaža i odvoz na deponij</t>
  </si>
  <si>
    <t>Dobava, izvedba i montaža visećeg žlijeba za odvod krovne vode na kosom krovu s pokrovom od biber crijepa padom prema odvodnim vertikalama. Izvodi se pocinčanim čeličnim limom.  S vanjske strane izvodi se polukružni žlijeb profila kao postojeći sa potrebnim kukama od plosnih čeličnih pocinčanih profila u boji lima. Obračun po m1 kompletne izvedbe, do potpune gotovosti i pune funkcionalnosti žlijeba. Raz. širina lima 60 +40 cm</t>
  </si>
  <si>
    <t>Dobava i izvedba vertikalne odvodne cijevi žlijeba, iz pocinčanog čeličnog lima materijala, promjera 125 mm, odnosno prema postojećem. Uključivo sav potreban rad i materijal, obujmice, brtvljenja, kitanja, dilatacije, učvršćenja,  (ili sl. odvod) i/ili sl. Obujmice u boji lima, na svakih cca 2,0 m. Uključena izvedba spojeva na horizontalni žlijeb i potrebnih koljena . Obračun po m1 kompletne izvedbe, do potpune gotovosti i pune funkcionalnosti.</t>
  </si>
  <si>
    <t>Dobava, izvedba i montaža opšavnog lima na zabatnom rubu krova-vjetrovni lim sa okapnicom. Razvijena širina 20 cm.</t>
  </si>
  <si>
    <t>UKUPNO LIMARSKI :</t>
  </si>
  <si>
    <t>OPĆI UVJETI ZA RAZGRADNJU, DEMONTAŽE I SL.</t>
  </si>
  <si>
    <t>I. RAZGRADNJA, DEMONTAŽE I SL.</t>
  </si>
  <si>
    <t>UKUPNO RAZGRADNJA, DEMONTAŽE I SLIČNO:</t>
  </si>
  <si>
    <t>RAZGRADNJA I DEMONTAŽE</t>
  </si>
  <si>
    <t>Razgradnja dozidaka od opeke između drvenih stupova i vanjskog zida d=cca 20cm, širine 30cm, visine 320cm.
Obračun po m3. Stavka uključuje utovar i odvoz otpadnog materijala na gradski deponij kao kod st.1.
U cijenu uključiti koeficijent za rastresitost.</t>
  </si>
  <si>
    <r>
      <t xml:space="preserve">Razgradnja zabatnog zida potkrovlja obostrano ožbukanog  iz pune opeke d=42cm zajedno sa krovnim profiliranim vijencima. prije rušenja vijenca potrebno je uzeti šablone za profilacije. prema uputstvima konzervatora. Stavka uključuje utovar i odvoz otpadnog materijala na gradski deponij kao kod st.1 računajući količine u sraslom stanju.
U cijenu uključiti koeficijent za rastresitost./ Obračun po m3 zida.
</t>
    </r>
    <r>
      <rPr>
        <b/>
        <sz val="10"/>
        <rFont val="Arial"/>
        <family val="2"/>
        <charset val="1"/>
      </rPr>
      <t xml:space="preserve">NAPOMENA: </t>
    </r>
    <r>
      <rPr>
        <sz val="10"/>
        <rFont val="Arial"/>
        <family val="2"/>
        <charset val="1"/>
      </rPr>
      <t>Prije razgradnje razdjelnih vijenaca  potrebno je izvršiti snimanje profilacija i izradu kalupa a sve prema uputstvima konzervatora po kojima će se izvesti nove profilacije što je predmet posebne stavke.</t>
    </r>
  </si>
  <si>
    <r>
      <t xml:space="preserve">Razgradnja zabatnog zida 1.kata obostrano ožbukanog  iz pune opeke d=42cm zajedno sa  profiliranim vijencima. Prije rušenja vijenca potrebno je uzeti šablone za profilacije. prema uputstvima konzervatora. Stavka uključuje utovar i odvoz otpadnog materijala na gradski deponij kao kod st.1 računajući količine u sraslom stanju.
U cijenu uključiti koeficijent za rastresitost./ Obračun po m3 zida.
</t>
    </r>
    <r>
      <rPr>
        <b/>
        <sz val="10"/>
        <rFont val="Arial"/>
        <family val="2"/>
        <charset val="1"/>
      </rPr>
      <t xml:space="preserve">NAPOMENA: </t>
    </r>
    <r>
      <rPr>
        <sz val="10"/>
        <rFont val="Arial"/>
        <family val="2"/>
        <charset val="1"/>
      </rPr>
      <t>Prije razgradnje razdjelnih vijenaca  potrebno je izvršiti snimanje profilacija i izradu kalupa a sve prema uputstvima konzervatora po kojima će se izvesti nove profilacije što je predmet posebne stavke.</t>
    </r>
  </si>
  <si>
    <r>
      <t xml:space="preserve">Razgradnja vijenca, lučnih nadvoja iz opeke i dijela zida na zabatnim pročeljima radi izrade novog horizontalnog AB serklaža. Zid je d=51cm . Stavka uključuje utovar i odvoz otpadnog materijala na gradski deponij kao kod st.1 računajući količine u sraslom stanju.
U cijenu uključiti koeficijent za rastresitost./ Obračun po m3 zida .
</t>
    </r>
    <r>
      <rPr>
        <b/>
        <sz val="10"/>
        <rFont val="Arial"/>
        <family val="2"/>
        <charset val="1"/>
      </rPr>
      <t>NAPOMENA:</t>
    </r>
    <r>
      <rPr>
        <sz val="10"/>
        <rFont val="Arial"/>
        <family val="2"/>
        <charset val="1"/>
      </rPr>
      <t xml:space="preserve"> Prije razgradnje razdjelnih vijenaca  potrebno je izvršiti snimanje profilacija i izradu kalupa a sve prema uputstvima konzervatora po kojima će se izvesti nove profilacije.</t>
    </r>
  </si>
  <si>
    <t>Izradile:</t>
  </si>
  <si>
    <r>
      <t xml:space="preserve">URED OVLAŠTENE ARHITEKTICE NIKOLINA MARADIN
</t>
    </r>
    <r>
      <rPr>
        <sz val="10"/>
        <rFont val="Arial"/>
        <family val="2"/>
        <charset val="1"/>
      </rPr>
      <t>Kupska 2, Karlovac, 
tel: (047) 417-100,
nmaradin@gmail.com</t>
    </r>
  </si>
  <si>
    <r>
      <t xml:space="preserve">BROJ PROJEKTA: </t>
    </r>
    <r>
      <rPr>
        <sz val="10"/>
        <color rgb="FF000000"/>
        <rFont val="Arial"/>
        <family val="2"/>
      </rPr>
      <t>12/2022</t>
    </r>
  </si>
  <si>
    <t>Nikolna Maradin, dipl. ing. arh.</t>
  </si>
  <si>
    <t>Petra Jurčević, dipl. ing. arh.</t>
  </si>
  <si>
    <t>TROŠKOVNIK GRAĐEVINSKO-OBRTNIČKIH RADOVA</t>
  </si>
  <si>
    <t>Jedinična cijena (€)</t>
  </si>
  <si>
    <t>Ukupna cijena (€) bez PDV-a</t>
  </si>
  <si>
    <t>Pažljiva demontaža metalnih zaštitnih rešetki  iz kamenih špaleta prozora. Stavka uključuje utovar i odvoz na gradski deponij kao kod st.1.</t>
  </si>
  <si>
    <t>Pažljiva demontaža metalnih priklopaka na prozorima (2kom po prozoru) iz kovanog željeza. Rad je potrebno izvoditi pažljivo uz konzervatorski/restauratorski nadzor. Priklopke je potrebno pohraniti na gradilištu za potrebe restauratorskih radova. Kod rastavljanja precizno označiti pozicije svakog dijela koji se demontira.</t>
  </si>
  <si>
    <t>Betoniranje lučnog nadvoja prozora u novom zabatnom zidu 1. kata debljine 51cm. Sve se izvodi kao lučni nadvoji u postojećim zidovima. (sve prema postojećem)
U cijeni potrebna  oplata. Dobava betona u kvaliteti C-25/30, ugradnja i zaštita.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</si>
</sst>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_);_(@_)"/>
    <numFmt numFmtId="165" formatCode="#,##0.00&quot; kn&quot;"/>
    <numFmt numFmtId="166" formatCode="#,##0.00\ [$€-1]"/>
    <numFmt numFmtId="167" formatCode="_-* #,##0.00\ _k_n_-;\-* #,##0.00\ _k_n_-;_-* \-??\ _k_n_-;_-@_-"/>
  </numFmts>
  <fonts count="28">
    <font>
      <sz val="11"/>
      <color rgb="FF000000"/>
      <name val="Calibri"/>
      <family val="2"/>
      <charset val="238"/>
    </font>
    <font>
      <sz val="10"/>
      <name val="Arial"/>
      <family val="2"/>
      <charset val="238"/>
    </font>
    <font>
      <sz val="12"/>
      <name val="HRHelvetica"/>
      <charset val="1"/>
    </font>
    <font>
      <sz val="11"/>
      <color rgb="FF000000"/>
      <name val="Arial"/>
      <family val="2"/>
      <charset val="1"/>
    </font>
    <font>
      <sz val="10"/>
      <color rgb="FF000000"/>
      <name val="Arial"/>
      <family val="2"/>
      <charset val="1"/>
    </font>
    <font>
      <b/>
      <sz val="10"/>
      <name val="Arial"/>
      <family val="2"/>
      <charset val="1"/>
    </font>
    <font>
      <sz val="10"/>
      <name val="Arial"/>
      <family val="2"/>
      <charset val="1"/>
    </font>
    <font>
      <b/>
      <sz val="14"/>
      <color rgb="FF000000"/>
      <name val="Arial"/>
      <family val="2"/>
      <charset val="1"/>
    </font>
    <font>
      <b/>
      <sz val="12"/>
      <name val="Arial"/>
      <family val="2"/>
      <charset val="1"/>
    </font>
    <font>
      <sz val="12"/>
      <color rgb="FF000000"/>
      <name val="Arial"/>
      <family val="2"/>
      <charset val="1"/>
    </font>
    <font>
      <b/>
      <sz val="8"/>
      <name val="Arial"/>
      <family val="2"/>
      <charset val="238"/>
    </font>
    <font>
      <b/>
      <sz val="10"/>
      <color rgb="FF000000"/>
      <name val="Arial"/>
      <family val="2"/>
      <charset val="1"/>
    </font>
    <font>
      <sz val="8"/>
      <color rgb="FF000000"/>
      <name val="Arial"/>
      <family val="2"/>
      <charset val="1"/>
    </font>
    <font>
      <sz val="11"/>
      <name val="Calibri"/>
      <family val="2"/>
      <charset val="238"/>
    </font>
    <font>
      <b/>
      <sz val="10"/>
      <name val="Arial"/>
      <family val="2"/>
      <charset val="238"/>
    </font>
    <font>
      <sz val="9"/>
      <name val="Arial"/>
      <family val="2"/>
      <charset val="238"/>
    </font>
    <font>
      <b/>
      <sz val="10"/>
      <color rgb="FF000000"/>
      <name val="Arial"/>
      <family val="2"/>
      <charset val="238"/>
    </font>
    <font>
      <sz val="10"/>
      <color rgb="FF000000"/>
      <name val="Arial"/>
      <family val="2"/>
      <charset val="238"/>
    </font>
    <font>
      <b/>
      <sz val="10"/>
      <color rgb="FFC9211E"/>
      <name val="Arial"/>
      <family val="2"/>
      <charset val="238"/>
    </font>
    <font>
      <sz val="10"/>
      <color rgb="FFC9211E"/>
      <name val="Arial"/>
      <family val="2"/>
      <charset val="238"/>
    </font>
    <font>
      <sz val="11"/>
      <color rgb="FFC9211E"/>
      <name val="Calibri"/>
      <family val="2"/>
      <charset val="238"/>
    </font>
    <font>
      <b/>
      <sz val="8"/>
      <name val="Arial"/>
      <family val="2"/>
      <charset val="1"/>
    </font>
    <font>
      <b/>
      <sz val="9"/>
      <name val="Arial"/>
      <family val="2"/>
      <charset val="238"/>
    </font>
    <font>
      <b/>
      <sz val="9"/>
      <name val="Arial"/>
      <family val="2"/>
      <charset val="1"/>
    </font>
    <font>
      <sz val="9"/>
      <name val="Arial"/>
      <family val="2"/>
      <charset val="1"/>
    </font>
    <font>
      <sz val="11"/>
      <color rgb="FF000000"/>
      <name val="Calibri"/>
      <family val="2"/>
      <charset val="238"/>
    </font>
    <font>
      <b/>
      <sz val="10"/>
      <color rgb="FF000000"/>
      <name val="Arial"/>
      <family val="2"/>
    </font>
    <font>
      <sz val="10"/>
      <color rgb="FF000000"/>
      <name val="Arial"/>
      <family val="2"/>
    </font>
  </fonts>
  <fills count="6">
    <fill>
      <patternFill patternType="none"/>
    </fill>
    <fill>
      <patternFill patternType="gray125"/>
    </fill>
    <fill>
      <patternFill patternType="solid">
        <fgColor rgb="FFB4C7E7"/>
        <bgColor rgb="FFBFBFBF"/>
      </patternFill>
    </fill>
    <fill>
      <patternFill patternType="solid">
        <fgColor rgb="FF8FAADC"/>
        <bgColor rgb="FF969696"/>
      </patternFill>
    </fill>
    <fill>
      <patternFill patternType="solid">
        <fgColor rgb="FFDAE3F3"/>
        <bgColor rgb="FFCCFFFF"/>
      </patternFill>
    </fill>
    <fill>
      <patternFill patternType="solid">
        <fgColor rgb="FFFFFFFF"/>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s>
  <cellStyleXfs count="6">
    <xf numFmtId="0" fontId="0" fillId="0" borderId="0"/>
    <xf numFmtId="167" fontId="25" fillId="0" borderId="0" applyBorder="0" applyProtection="0"/>
    <xf numFmtId="0" fontId="1" fillId="0" borderId="0"/>
    <xf numFmtId="0" fontId="2" fillId="0" borderId="0"/>
    <xf numFmtId="0" fontId="1" fillId="0" borderId="0"/>
    <xf numFmtId="164" fontId="25" fillId="0" borderId="0" applyBorder="0" applyProtection="0"/>
  </cellStyleXfs>
  <cellXfs count="177">
    <xf numFmtId="0" fontId="0" fillId="0" borderId="0" xfId="0"/>
    <xf numFmtId="4" fontId="10" fillId="0" borderId="0" xfId="0" applyNumberFormat="1" applyFont="1" applyAlignment="1" applyProtection="1">
      <alignment horizontal="center" vertical="center" wrapText="1"/>
      <protection locked="0"/>
    </xf>
    <xf numFmtId="0" fontId="3" fillId="0" borderId="0" xfId="0" applyFont="1" applyAlignment="1">
      <alignment horizontal="center" vertical="center"/>
    </xf>
    <xf numFmtId="0" fontId="5" fillId="0" borderId="0" xfId="3"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right"/>
    </xf>
    <xf numFmtId="0" fontId="4" fillId="0" borderId="0" xfId="0" applyFont="1" applyAlignment="1">
      <alignment horizontal="right" vertical="center"/>
    </xf>
    <xf numFmtId="0" fontId="4" fillId="0" borderId="0" xfId="0" applyFont="1"/>
    <xf numFmtId="0" fontId="5" fillId="0" borderId="0" xfId="3" applyFont="1" applyAlignment="1">
      <alignment horizontal="left" wrapText="1"/>
    </xf>
    <xf numFmtId="0" fontId="3" fillId="0" borderId="0" xfId="0" applyFont="1" applyAlignment="1">
      <alignment horizontal="left" vertical="top"/>
    </xf>
    <xf numFmtId="0" fontId="0" fillId="0" borderId="0" xfId="0" applyAlignment="1">
      <alignment horizontal="left" vertical="top"/>
    </xf>
    <xf numFmtId="0" fontId="9" fillId="0" borderId="0" xfId="0" applyFont="1"/>
    <xf numFmtId="0" fontId="5" fillId="0" borderId="0" xfId="0" applyFont="1" applyAlignment="1">
      <alignment horizontal="center" vertical="center" wrapText="1"/>
    </xf>
    <xf numFmtId="0" fontId="4" fillId="0" borderId="0" xfId="0" applyFont="1" applyAlignment="1">
      <alignment horizontal="left" vertical="top" wrapText="1"/>
    </xf>
    <xf numFmtId="4" fontId="6" fillId="0" borderId="0" xfId="0" applyNumberFormat="1" applyFont="1" applyAlignment="1" applyProtection="1">
      <alignment horizontal="right" vertical="top" wrapText="1"/>
      <protection locked="0"/>
    </xf>
    <xf numFmtId="4" fontId="6" fillId="0" borderId="0" xfId="0" applyNumberFormat="1" applyFont="1" applyAlignment="1" applyProtection="1">
      <alignment horizontal="right" vertical="center" wrapText="1"/>
      <protection locked="0"/>
    </xf>
    <xf numFmtId="0" fontId="5" fillId="0" borderId="0" xfId="0" applyFont="1" applyAlignment="1">
      <alignment horizontal="left" vertical="top" wrapText="1"/>
    </xf>
    <xf numFmtId="0" fontId="5" fillId="0" borderId="2" xfId="0" applyFont="1" applyBorder="1" applyAlignment="1">
      <alignment horizontal="center" wrapText="1"/>
    </xf>
    <xf numFmtId="0" fontId="6" fillId="0" borderId="3" xfId="0" applyFont="1" applyBorder="1" applyAlignment="1">
      <alignment wrapText="1"/>
    </xf>
    <xf numFmtId="0" fontId="5" fillId="0" borderId="0" xfId="0" applyFont="1" applyAlignment="1">
      <alignment wrapText="1"/>
    </xf>
    <xf numFmtId="0" fontId="4" fillId="0" borderId="0" xfId="0" applyFont="1" applyAlignment="1">
      <alignment wrapText="1"/>
    </xf>
    <xf numFmtId="165" fontId="5" fillId="0" borderId="0" xfId="0" applyNumberFormat="1" applyFont="1" applyAlignment="1" applyProtection="1">
      <alignment horizontal="right" wrapText="1"/>
      <protection locked="0"/>
    </xf>
    <xf numFmtId="0" fontId="11" fillId="0" borderId="0" xfId="0" applyFont="1" applyAlignment="1">
      <alignment horizontal="right"/>
    </xf>
    <xf numFmtId="0" fontId="5" fillId="2" borderId="5" xfId="0" applyFont="1" applyFill="1" applyBorder="1" applyAlignment="1">
      <alignment wrapText="1"/>
    </xf>
    <xf numFmtId="0" fontId="5" fillId="2" borderId="6" xfId="0" applyFont="1" applyFill="1" applyBorder="1" applyAlignment="1">
      <alignment horizontal="right" wrapText="1"/>
    </xf>
    <xf numFmtId="165" fontId="6" fillId="0" borderId="0" xfId="0" applyNumberFormat="1" applyFont="1" applyAlignment="1" applyProtection="1">
      <alignment horizontal="right" wrapText="1"/>
      <protection locked="0"/>
    </xf>
    <xf numFmtId="0" fontId="4" fillId="0" borderId="8" xfId="0" applyFont="1" applyBorder="1" applyAlignment="1">
      <alignment horizontal="left" vertical="top"/>
    </xf>
    <xf numFmtId="0" fontId="4" fillId="0" borderId="0" xfId="0" applyFont="1" applyAlignment="1">
      <alignment horizontal="center" vertical="top"/>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3" fillId="0" borderId="0" xfId="0" applyFont="1"/>
    <xf numFmtId="0" fontId="15" fillId="0" borderId="0" xfId="0" applyFont="1" applyAlignment="1">
      <alignment horizontal="left"/>
    </xf>
    <xf numFmtId="0" fontId="14" fillId="0" borderId="0" xfId="0" applyFont="1" applyAlignment="1">
      <alignment horizontal="left" vertical="top" wrapText="1"/>
    </xf>
    <xf numFmtId="0" fontId="15" fillId="0" borderId="0" xfId="0" applyFont="1" applyAlignment="1">
      <alignment horizontal="center"/>
    </xf>
    <xf numFmtId="0" fontId="15" fillId="0" borderId="0" xfId="0" applyFont="1" applyAlignment="1">
      <alignment horizontal="right"/>
    </xf>
    <xf numFmtId="49" fontId="6"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pplyProtection="1">
      <alignment horizontal="center" vertical="center" wrapText="1"/>
      <protection locked="0"/>
    </xf>
    <xf numFmtId="49" fontId="14" fillId="0" borderId="0" xfId="0" applyNumberFormat="1" applyFont="1" applyAlignment="1">
      <alignment horizontal="center" vertical="top"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4" fontId="14" fillId="0" borderId="0" xfId="0" applyNumberFormat="1" applyFont="1" applyAlignment="1">
      <alignment horizontal="right" vertical="center" wrapText="1"/>
    </xf>
    <xf numFmtId="4" fontId="14" fillId="0" borderId="0" xfId="0" applyNumberFormat="1" applyFont="1" applyAlignment="1" applyProtection="1">
      <alignment horizontal="right" vertical="center" wrapText="1"/>
      <protection locked="0"/>
    </xf>
    <xf numFmtId="0" fontId="14"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wrapText="1"/>
    </xf>
    <xf numFmtId="4" fontId="1" fillId="0" borderId="0" xfId="0" applyNumberFormat="1" applyFont="1" applyAlignment="1">
      <alignment horizontal="right" wrapText="1"/>
    </xf>
    <xf numFmtId="4" fontId="1" fillId="0" borderId="0" xfId="0" applyNumberFormat="1" applyFont="1" applyAlignment="1" applyProtection="1">
      <alignment horizontal="right" wrapText="1"/>
      <protection locked="0"/>
    </xf>
    <xf numFmtId="4" fontId="1" fillId="0" borderId="0" xfId="0" applyNumberFormat="1" applyFont="1"/>
    <xf numFmtId="0" fontId="6" fillId="0" borderId="0" xfId="0" applyFont="1" applyAlignment="1">
      <alignment horizontal="center" wrapText="1"/>
    </xf>
    <xf numFmtId="0" fontId="6" fillId="0" borderId="0" xfId="0" applyFont="1" applyAlignment="1">
      <alignment horizontal="left" vertical="top" wrapText="1"/>
    </xf>
    <xf numFmtId="4" fontId="1" fillId="0" borderId="0" xfId="1" applyNumberFormat="1" applyFont="1" applyBorder="1" applyAlignment="1" applyProtection="1">
      <alignment horizontal="right" wrapText="1"/>
    </xf>
    <xf numFmtId="0" fontId="16" fillId="0" borderId="0" xfId="0" applyFont="1" applyAlignment="1">
      <alignment horizontal="center" vertical="top" wrapText="1"/>
    </xf>
    <xf numFmtId="0" fontId="17" fillId="0" borderId="0" xfId="0" applyFont="1" applyAlignment="1">
      <alignment horizontal="left" vertical="top" wrapText="1"/>
    </xf>
    <xf numFmtId="0" fontId="17" fillId="0" borderId="0" xfId="0" applyFont="1" applyAlignment="1">
      <alignment horizontal="center" wrapText="1"/>
    </xf>
    <xf numFmtId="4" fontId="17" fillId="0" borderId="0" xfId="1" applyNumberFormat="1" applyFont="1" applyBorder="1" applyAlignment="1" applyProtection="1">
      <alignment horizontal="right" wrapText="1"/>
    </xf>
    <xf numFmtId="4" fontId="17" fillId="0" borderId="0" xfId="0" applyNumberFormat="1" applyFont="1" applyAlignment="1" applyProtection="1">
      <alignment horizontal="right" wrapText="1"/>
      <protection locked="0"/>
    </xf>
    <xf numFmtId="0" fontId="17" fillId="0" borderId="0" xfId="0" applyFont="1"/>
    <xf numFmtId="0" fontId="18" fillId="0" borderId="0" xfId="0" applyFont="1" applyAlignment="1">
      <alignment horizontal="center" vertical="top" wrapText="1"/>
    </xf>
    <xf numFmtId="0" fontId="19" fillId="0" borderId="0" xfId="0" applyFont="1" applyAlignment="1">
      <alignment horizontal="left" vertical="top" wrapText="1"/>
    </xf>
    <xf numFmtId="0" fontId="19" fillId="0" borderId="0" xfId="0" applyFont="1" applyAlignment="1">
      <alignment horizontal="center" wrapText="1"/>
    </xf>
    <xf numFmtId="4" fontId="19" fillId="0" borderId="0" xfId="1" applyNumberFormat="1" applyFont="1" applyBorder="1" applyAlignment="1" applyProtection="1">
      <alignment horizontal="right" wrapText="1"/>
    </xf>
    <xf numFmtId="4" fontId="19" fillId="0" borderId="0" xfId="0" applyNumberFormat="1" applyFont="1" applyAlignment="1" applyProtection="1">
      <alignment horizontal="right" wrapText="1"/>
      <protection locked="0"/>
    </xf>
    <xf numFmtId="0" fontId="19" fillId="0" borderId="0" xfId="0" applyFont="1"/>
    <xf numFmtId="0" fontId="20" fillId="0" borderId="0" xfId="0" applyFont="1"/>
    <xf numFmtId="0" fontId="19" fillId="0" borderId="0" xfId="0" applyFont="1" applyAlignment="1">
      <alignment horizontal="center" vertical="top" wrapText="1"/>
    </xf>
    <xf numFmtId="4" fontId="19" fillId="0" borderId="0" xfId="1" applyNumberFormat="1" applyFont="1" applyBorder="1" applyAlignment="1" applyProtection="1">
      <alignment horizontal="right" vertical="top" wrapText="1"/>
    </xf>
    <xf numFmtId="4" fontId="19" fillId="0" borderId="0" xfId="0" applyNumberFormat="1" applyFont="1" applyAlignment="1" applyProtection="1">
      <alignment horizontal="right" vertical="top" wrapText="1"/>
      <protection locked="0"/>
    </xf>
    <xf numFmtId="4" fontId="14" fillId="4" borderId="1" xfId="0" applyNumberFormat="1" applyFont="1" applyFill="1" applyBorder="1" applyAlignment="1" applyProtection="1">
      <alignment horizontal="right" vertical="top" wrapText="1"/>
      <protection locked="0"/>
    </xf>
    <xf numFmtId="0" fontId="4" fillId="0" borderId="0" xfId="0" applyFont="1" applyAlignment="1">
      <alignment horizontal="center"/>
    </xf>
    <xf numFmtId="49"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4" fontId="21" fillId="4" borderId="1" xfId="0" applyNumberFormat="1" applyFont="1" applyFill="1" applyBorder="1" applyAlignment="1" applyProtection="1">
      <alignment horizontal="center" vertical="center" wrapText="1"/>
      <protection locked="0"/>
    </xf>
    <xf numFmtId="0" fontId="5" fillId="0" borderId="0" xfId="0" applyFont="1" applyAlignment="1">
      <alignment horizontal="center" vertical="top" wrapText="1"/>
    </xf>
    <xf numFmtId="0" fontId="6" fillId="0" borderId="0" xfId="0" applyFont="1" applyAlignment="1">
      <alignment horizontal="justify" vertical="top" wrapText="1"/>
    </xf>
    <xf numFmtId="4" fontId="6" fillId="0" borderId="0" xfId="0" applyNumberFormat="1" applyFont="1" applyAlignment="1">
      <alignment horizontal="center" vertical="top" wrapText="1"/>
    </xf>
    <xf numFmtId="4" fontId="6" fillId="0" borderId="0" xfId="0" applyNumberFormat="1" applyFont="1" applyAlignment="1" applyProtection="1">
      <alignment horizontal="center" vertical="top" wrapText="1"/>
      <protection locked="0"/>
    </xf>
    <xf numFmtId="0" fontId="5" fillId="0" borderId="0" xfId="0" applyFont="1" applyAlignment="1">
      <alignment horizontal="justify" vertical="top" wrapText="1"/>
    </xf>
    <xf numFmtId="4" fontId="6" fillId="0" borderId="0" xfId="1" applyNumberFormat="1" applyFont="1" applyBorder="1" applyAlignment="1" applyProtection="1">
      <alignment horizontal="right" wrapText="1"/>
    </xf>
    <xf numFmtId="4" fontId="6" fillId="0" borderId="0" xfId="0" applyNumberFormat="1" applyFont="1" applyAlignment="1" applyProtection="1">
      <alignment horizontal="right" wrapText="1"/>
      <protection locked="0"/>
    </xf>
    <xf numFmtId="4" fontId="5" fillId="4" borderId="1" xfId="0" applyNumberFormat="1" applyFont="1" applyFill="1" applyBorder="1" applyAlignment="1" applyProtection="1">
      <alignment vertical="top" wrapText="1"/>
      <protection locked="0"/>
    </xf>
    <xf numFmtId="0" fontId="1" fillId="0" borderId="0" xfId="0" applyFont="1" applyAlignment="1">
      <alignment horizontal="center" vertical="top"/>
    </xf>
    <xf numFmtId="0" fontId="1" fillId="0" borderId="0" xfId="0" applyFont="1" applyAlignment="1">
      <alignment horizontal="left" vertical="top"/>
    </xf>
    <xf numFmtId="4" fontId="1" fillId="0" borderId="0" xfId="0" applyNumberFormat="1" applyFont="1" applyAlignment="1" applyProtection="1">
      <alignment horizontal="center" vertical="top" wrapText="1"/>
      <protection locked="0"/>
    </xf>
    <xf numFmtId="0" fontId="1" fillId="0" borderId="0" xfId="0" applyFont="1" applyAlignment="1">
      <alignment horizontal="center" vertical="top" wrapText="1"/>
    </xf>
    <xf numFmtId="4" fontId="1" fillId="0" borderId="0" xfId="0" applyNumberFormat="1" applyFont="1" applyAlignment="1">
      <alignment horizontal="center" vertical="top" wrapText="1"/>
    </xf>
    <xf numFmtId="4" fontId="1" fillId="0" borderId="0" xfId="0" applyNumberFormat="1" applyFont="1" applyAlignment="1">
      <alignment horizontal="right" vertical="top" wrapText="1"/>
    </xf>
    <xf numFmtId="4" fontId="1" fillId="0" borderId="0" xfId="0" applyNumberFormat="1" applyFont="1" applyAlignment="1" applyProtection="1">
      <alignment horizontal="right" vertical="top" wrapText="1"/>
      <protection locked="0"/>
    </xf>
    <xf numFmtId="4" fontId="1" fillId="0" borderId="0" xfId="0" applyNumberFormat="1" applyFont="1" applyAlignment="1">
      <alignment horizontal="right"/>
    </xf>
    <xf numFmtId="4" fontId="17" fillId="0" borderId="0" xfId="0" applyNumberFormat="1" applyFont="1" applyAlignment="1">
      <alignment horizontal="right"/>
    </xf>
    <xf numFmtId="0" fontId="14" fillId="0" borderId="0" xfId="0" applyFont="1" applyAlignment="1">
      <alignment horizontal="center" vertical="top" textRotation="42" wrapText="1"/>
    </xf>
    <xf numFmtId="4" fontId="14" fillId="4" borderId="1" xfId="0" applyNumberFormat="1" applyFont="1" applyFill="1" applyBorder="1" applyAlignment="1" applyProtection="1">
      <alignment vertical="top" wrapText="1"/>
      <protection locked="0"/>
    </xf>
    <xf numFmtId="0" fontId="22" fillId="0" borderId="0" xfId="0" applyFont="1" applyAlignment="1">
      <alignment horizontal="center" vertical="top" wrapText="1"/>
    </xf>
    <xf numFmtId="0" fontId="22" fillId="0" borderId="0" xfId="0" applyFont="1" applyAlignment="1">
      <alignment horizontal="left" vertical="top" wrapText="1"/>
    </xf>
    <xf numFmtId="0" fontId="15" fillId="0" borderId="0" xfId="0" applyFont="1" applyAlignment="1">
      <alignment horizontal="center" vertical="top" wrapText="1"/>
    </xf>
    <xf numFmtId="4" fontId="15" fillId="0" borderId="0" xfId="0" applyNumberFormat="1" applyFont="1" applyAlignment="1">
      <alignment horizontal="right" vertical="top" wrapText="1"/>
    </xf>
    <xf numFmtId="4" fontId="15" fillId="0" borderId="0" xfId="0" applyNumberFormat="1" applyFont="1" applyAlignment="1" applyProtection="1">
      <alignment horizontal="right" vertical="top" wrapText="1"/>
      <protection locked="0"/>
    </xf>
    <xf numFmtId="4" fontId="14" fillId="0" borderId="0" xfId="0" applyNumberFormat="1" applyFont="1" applyAlignment="1">
      <alignment horizontal="center" vertical="center" wrapText="1"/>
    </xf>
    <xf numFmtId="4" fontId="14" fillId="0" borderId="0" xfId="0" applyNumberFormat="1" applyFont="1" applyAlignment="1" applyProtection="1">
      <alignment horizontal="center" vertical="center" wrapText="1"/>
      <protection locked="0"/>
    </xf>
    <xf numFmtId="49" fontId="14" fillId="0" borderId="0" xfId="0" applyNumberFormat="1" applyFont="1" applyAlignment="1">
      <alignment horizontal="left" vertical="top" wrapText="1"/>
    </xf>
    <xf numFmtId="0" fontId="16" fillId="0" borderId="0" xfId="0" applyFont="1" applyAlignment="1">
      <alignment horizontal="left" vertical="top" wrapText="1"/>
    </xf>
    <xf numFmtId="4" fontId="1" fillId="0" borderId="0" xfId="1" applyNumberFormat="1" applyFont="1" applyBorder="1" applyAlignment="1" applyProtection="1">
      <alignment horizontal="right" vertical="top" wrapText="1"/>
    </xf>
    <xf numFmtId="0" fontId="6" fillId="0" borderId="0" xfId="0" applyFont="1" applyAlignment="1">
      <alignment horizontal="right" vertical="top" wrapText="1"/>
    </xf>
    <xf numFmtId="4" fontId="6" fillId="0" borderId="0" xfId="1" applyNumberFormat="1" applyFont="1" applyBorder="1" applyAlignment="1" applyProtection="1">
      <alignment vertical="center" wrapText="1"/>
    </xf>
    <xf numFmtId="0" fontId="6" fillId="0" borderId="0" xfId="0" applyFont="1" applyAlignment="1">
      <alignment horizontal="left" vertical="top"/>
    </xf>
    <xf numFmtId="0" fontId="3" fillId="0" borderId="0" xfId="0" applyFont="1"/>
    <xf numFmtId="49" fontId="10" fillId="0" borderId="0" xfId="0" applyNumberFormat="1" applyFont="1" applyAlignment="1">
      <alignment horizontal="center" vertical="center" wrapText="1"/>
    </xf>
    <xf numFmtId="0" fontId="10" fillId="0" borderId="0" xfId="0" applyFont="1" applyAlignment="1">
      <alignment horizontal="center" vertical="center" wrapText="1"/>
    </xf>
    <xf numFmtId="4" fontId="10" fillId="0" borderId="0" xfId="0" applyNumberFormat="1" applyFont="1" applyAlignment="1">
      <alignment horizontal="center" vertical="center" wrapText="1"/>
    </xf>
    <xf numFmtId="4" fontId="6" fillId="0" borderId="0" xfId="1" applyNumberFormat="1" applyFont="1" applyBorder="1" applyAlignment="1" applyProtection="1">
      <alignment wrapText="1"/>
    </xf>
    <xf numFmtId="4" fontId="6" fillId="0" borderId="0" xfId="0" applyNumberFormat="1" applyFont="1" applyAlignment="1">
      <alignment wrapText="1"/>
    </xf>
    <xf numFmtId="0" fontId="3" fillId="0" borderId="0" xfId="0" applyFont="1" applyAlignment="1">
      <alignment wrapText="1"/>
    </xf>
    <xf numFmtId="0" fontId="6" fillId="0" borderId="0" xfId="0" applyFont="1" applyAlignment="1">
      <alignment horizontal="left" wrapText="1"/>
    </xf>
    <xf numFmtId="0" fontId="6" fillId="0" borderId="0" xfId="0" applyFont="1" applyAlignment="1">
      <alignment wrapText="1"/>
    </xf>
    <xf numFmtId="0" fontId="6" fillId="0" borderId="0" xfId="0" applyFont="1"/>
    <xf numFmtId="4" fontId="6" fillId="5" borderId="0" xfId="0" applyNumberFormat="1" applyFont="1" applyFill="1" applyAlignment="1">
      <alignment wrapText="1"/>
    </xf>
    <xf numFmtId="0" fontId="6" fillId="0" borderId="0" xfId="0" applyFont="1" applyAlignment="1">
      <alignment horizontal="center" vertical="top" wrapText="1"/>
    </xf>
    <xf numFmtId="0" fontId="6" fillId="0" borderId="0" xfId="0" applyFont="1" applyAlignment="1">
      <alignment horizontal="right" wrapText="1"/>
    </xf>
    <xf numFmtId="0" fontId="6" fillId="0" borderId="0" xfId="0" applyFont="1" applyAlignment="1">
      <alignment horizontal="left" vertical="center" wrapText="1"/>
    </xf>
    <xf numFmtId="0" fontId="5" fillId="0" borderId="0" xfId="0" applyFont="1" applyAlignment="1">
      <alignment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4" fontId="24" fillId="0" borderId="0" xfId="0" applyNumberFormat="1" applyFont="1" applyAlignment="1">
      <alignment horizontal="center" vertical="top" wrapText="1"/>
    </xf>
    <xf numFmtId="4" fontId="24" fillId="0" borderId="0" xfId="0" applyNumberFormat="1" applyFont="1" applyAlignment="1" applyProtection="1">
      <alignment horizontal="center" vertical="top" wrapText="1"/>
      <protection locked="0"/>
    </xf>
    <xf numFmtId="0" fontId="6" fillId="0" borderId="0" xfId="0" applyFont="1" applyAlignment="1">
      <alignment horizontal="center" vertical="center" wrapText="1"/>
    </xf>
    <xf numFmtId="4" fontId="6" fillId="0" borderId="0" xfId="0" applyNumberFormat="1" applyFont="1" applyAlignment="1">
      <alignment horizontal="right" vertical="center" wrapText="1"/>
    </xf>
    <xf numFmtId="0" fontId="24" fillId="0" borderId="0" xfId="0" applyFont="1" applyAlignment="1">
      <alignment horizontal="center" vertical="top" wrapText="1"/>
    </xf>
    <xf numFmtId="4" fontId="6" fillId="0" borderId="0" xfId="0" applyNumberFormat="1" applyFont="1" applyAlignment="1">
      <alignment horizontal="right" vertical="top" wrapText="1"/>
    </xf>
    <xf numFmtId="4" fontId="5" fillId="0" borderId="0" xfId="0" applyNumberFormat="1" applyFont="1" applyAlignment="1">
      <alignment horizontal="right" vertical="top" wrapText="1"/>
    </xf>
    <xf numFmtId="4" fontId="5" fillId="0" borderId="0" xfId="0" applyNumberFormat="1" applyFont="1" applyAlignment="1" applyProtection="1">
      <alignment horizontal="right" vertical="top" wrapText="1"/>
      <protection locked="0"/>
    </xf>
    <xf numFmtId="0" fontId="11" fillId="0" borderId="0" xfId="0" applyFont="1"/>
    <xf numFmtId="4" fontId="6" fillId="0" borderId="0" xfId="0" applyNumberFormat="1" applyFont="1" applyAlignment="1">
      <alignment horizontal="right" wrapText="1"/>
    </xf>
    <xf numFmtId="0" fontId="4" fillId="0" borderId="0" xfId="0" applyFont="1" applyAlignment="1">
      <alignment horizontal="center" vertical="center"/>
    </xf>
    <xf numFmtId="49" fontId="5" fillId="0" borderId="0" xfId="0" applyNumberFormat="1" applyFont="1" applyAlignment="1">
      <alignment horizontal="center" vertical="top" wrapText="1"/>
    </xf>
    <xf numFmtId="0" fontId="0" fillId="0" borderId="0" xfId="0" applyAlignment="1">
      <alignment vertical="center"/>
    </xf>
    <xf numFmtId="4" fontId="5" fillId="4" borderId="1" xfId="0" applyNumberFormat="1" applyFont="1" applyFill="1" applyBorder="1" applyAlignment="1" applyProtection="1">
      <alignment vertical="center" wrapText="1"/>
      <protection locked="0"/>
    </xf>
    <xf numFmtId="0" fontId="26" fillId="0" borderId="0" xfId="0" applyFont="1" applyAlignment="1">
      <alignment horizontal="left" vertical="top"/>
    </xf>
    <xf numFmtId="0" fontId="7" fillId="0" borderId="0" xfId="0" applyFont="1" applyAlignment="1">
      <alignment vertical="center"/>
    </xf>
    <xf numFmtId="0" fontId="5" fillId="0" borderId="0" xfId="3" applyFont="1" applyAlignment="1">
      <alignment horizontal="left" vertical="top" wrapText="1"/>
    </xf>
    <xf numFmtId="0" fontId="7" fillId="0" borderId="0" xfId="0" applyFont="1" applyAlignment="1">
      <alignment horizontal="right" vertical="center"/>
    </xf>
    <xf numFmtId="0" fontId="3" fillId="0" borderId="0" xfId="0" applyFont="1" applyAlignment="1">
      <alignment horizontal="center" vertical="center"/>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 fontId="10" fillId="0" borderId="0" xfId="0" applyNumberFormat="1" applyFont="1" applyAlignment="1" applyProtection="1">
      <alignment horizontal="center" vertical="center" wrapText="1"/>
      <protection locked="0"/>
    </xf>
    <xf numFmtId="165" fontId="5" fillId="0" borderId="4" xfId="0" applyNumberFormat="1" applyFont="1" applyBorder="1" applyAlignment="1" applyProtection="1">
      <alignment horizontal="right" wrapText="1"/>
      <protection locked="0"/>
    </xf>
    <xf numFmtId="165" fontId="5" fillId="0" borderId="3" xfId="0" applyNumberFormat="1" applyFont="1" applyBorder="1" applyAlignment="1" applyProtection="1">
      <alignment horizontal="right" wrapText="1"/>
      <protection locked="0"/>
    </xf>
    <xf numFmtId="165" fontId="5" fillId="2" borderId="1" xfId="0" applyNumberFormat="1" applyFont="1" applyFill="1" applyBorder="1" applyAlignment="1" applyProtection="1">
      <alignment horizontal="right" wrapText="1"/>
      <protection locked="0"/>
    </xf>
    <xf numFmtId="166" fontId="11" fillId="2" borderId="1" xfId="0" applyNumberFormat="1" applyFont="1" applyFill="1" applyBorder="1" applyAlignment="1">
      <alignment horizontal="right"/>
    </xf>
    <xf numFmtId="0" fontId="12" fillId="0" borderId="7" xfId="0" applyFont="1" applyBorder="1" applyAlignment="1">
      <alignment horizontal="right" vertical="center" wrapText="1" indent="1"/>
    </xf>
    <xf numFmtId="0" fontId="4" fillId="0" borderId="0" xfId="0" applyFont="1" applyAlignment="1">
      <alignment horizontal="center"/>
    </xf>
    <xf numFmtId="4" fontId="5" fillId="2" borderId="1" xfId="0" applyNumberFormat="1" applyFont="1" applyFill="1" applyBorder="1" applyAlignment="1" applyProtection="1">
      <alignment horizontal="right" wrapText="1"/>
      <protection locked="0"/>
    </xf>
    <xf numFmtId="0" fontId="5" fillId="3" borderId="1" xfId="0" applyFont="1" applyFill="1" applyBorder="1" applyAlignment="1">
      <alignment horizontal="right" wrapText="1"/>
    </xf>
    <xf numFmtId="165" fontId="5" fillId="3" borderId="1" xfId="0" applyNumberFormat="1" applyFont="1" applyFill="1" applyBorder="1" applyAlignment="1" applyProtection="1">
      <alignment horizontal="right" vertical="center" wrapText="1"/>
      <protection locked="0"/>
    </xf>
    <xf numFmtId="166" fontId="11" fillId="3" borderId="1" xfId="0" applyNumberFormat="1" applyFont="1" applyFill="1" applyBorder="1" applyAlignment="1">
      <alignment horizontal="right"/>
    </xf>
    <xf numFmtId="0" fontId="14" fillId="4" borderId="4" xfId="0" applyFont="1" applyFill="1" applyBorder="1" applyAlignment="1">
      <alignment horizontal="right" vertical="top" wrapText="1"/>
    </xf>
    <xf numFmtId="0" fontId="14" fillId="0" borderId="0" xfId="0" applyFont="1" applyAlignment="1">
      <alignment horizontal="left"/>
    </xf>
    <xf numFmtId="49" fontId="6" fillId="0" borderId="0" xfId="0" applyNumberFormat="1" applyFont="1" applyAlignment="1">
      <alignment horizontal="left" vertical="top" wrapText="1"/>
    </xf>
    <xf numFmtId="49" fontId="1" fillId="0" borderId="0" xfId="0" applyNumberFormat="1" applyFont="1" applyAlignment="1">
      <alignment horizontal="left" vertical="top" wrapText="1"/>
    </xf>
    <xf numFmtId="0" fontId="1" fillId="0" borderId="0" xfId="0" applyFont="1" applyAlignment="1">
      <alignment horizontal="center"/>
    </xf>
    <xf numFmtId="0" fontId="11" fillId="0" borderId="0" xfId="0" applyFont="1" applyAlignment="1">
      <alignment horizontal="left" vertical="top"/>
    </xf>
    <xf numFmtId="0" fontId="5" fillId="4" borderId="4" xfId="0" applyFont="1" applyFill="1" applyBorder="1" applyAlignment="1">
      <alignment horizontal="righ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justify"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5" fillId="4" borderId="4" xfId="0" applyFont="1" applyFill="1" applyBorder="1" applyAlignment="1">
      <alignment horizontal="right" vertical="center" wrapText="1"/>
    </xf>
    <xf numFmtId="0" fontId="6" fillId="0" borderId="0" xfId="0" applyFont="1" applyAlignment="1">
      <alignment horizontal="left" vertical="top" wrapText="1"/>
    </xf>
    <xf numFmtId="0" fontId="4" fillId="0" borderId="0" xfId="0" applyFont="1" applyAlignment="1">
      <alignment horizontal="center" vertical="top"/>
    </xf>
    <xf numFmtId="166" fontId="5" fillId="0" borderId="1" xfId="0" applyNumberFormat="1" applyFont="1" applyBorder="1" applyAlignment="1">
      <alignment horizontal="right"/>
    </xf>
  </cellXfs>
  <cellStyles count="6">
    <cellStyle name="Comma" xfId="1" builtinId="3"/>
    <cellStyle name="Normal" xfId="0" builtinId="0"/>
    <cellStyle name="Normal 2" xfId="2"/>
    <cellStyle name="Normalno 2" xfId="3"/>
    <cellStyle name="Obično 2" xfId="4"/>
    <cellStyle name="Zarez 2" xf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FAADC"/>
      <rgbColor rgb="FF993366"/>
      <rgbColor rgb="FFFFFFCC"/>
      <rgbColor rgb="FFDAE3F3"/>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AMJ70"/>
  <sheetViews>
    <sheetView showZeros="0" tabSelected="1" view="pageBreakPreview" topLeftCell="C1" zoomScale="115" zoomScaleNormal="100" zoomScaleSheetLayoutView="115" zoomScalePageLayoutView="155" workbookViewId="0">
      <selection activeCell="C64" sqref="C64:F64"/>
    </sheetView>
  </sheetViews>
  <sheetFormatPr defaultColWidth="9.140625" defaultRowHeight="15"/>
  <cols>
    <col min="1" max="1" width="5.7109375" style="2" customWidth="1"/>
    <col min="2" max="2" width="42.7109375" style="4" customWidth="1"/>
    <col min="3" max="3" width="10.7109375" style="5" customWidth="1"/>
    <col min="4" max="4" width="10.7109375" style="6" customWidth="1"/>
    <col min="5" max="6" width="10.7109375" style="7" customWidth="1"/>
    <col min="7" max="1022" width="9.140625" style="7"/>
  </cols>
  <sheetData>
    <row r="4" spans="1:1024" ht="60" customHeight="1">
      <c r="B4" s="144" t="s">
        <v>146</v>
      </c>
      <c r="C4" s="144"/>
    </row>
    <row r="5" spans="1:1024">
      <c r="B5" s="8"/>
    </row>
    <row r="6" spans="1:1024" s="4" customFormat="1" ht="60" customHeight="1">
      <c r="A6" s="9"/>
      <c r="B6" s="3" t="s">
        <v>0</v>
      </c>
      <c r="AMI6" s="10"/>
      <c r="AMJ6" s="10"/>
    </row>
    <row r="7" spans="1:1024">
      <c r="B7" s="8"/>
    </row>
    <row r="8" spans="1:1024" ht="69.95" customHeight="1">
      <c r="B8" s="3" t="s">
        <v>1</v>
      </c>
    </row>
    <row r="10" spans="1:1024">
      <c r="B10" s="142" t="s">
        <v>147</v>
      </c>
    </row>
    <row r="22" spans="2:5" ht="18">
      <c r="B22" s="145" t="s">
        <v>150</v>
      </c>
      <c r="C22" s="145"/>
      <c r="D22" s="145"/>
      <c r="E22" s="145"/>
    </row>
    <row r="23" spans="2:5" ht="18">
      <c r="B23" s="145" t="s">
        <v>2</v>
      </c>
      <c r="C23" s="145"/>
      <c r="D23" s="145"/>
      <c r="E23" s="145"/>
    </row>
    <row r="24" spans="2:5" ht="18">
      <c r="B24" s="145" t="s">
        <v>3</v>
      </c>
      <c r="C24" s="145"/>
      <c r="D24" s="145"/>
      <c r="E24" s="145"/>
    </row>
    <row r="25" spans="2:5" ht="18">
      <c r="B25" s="145" t="s">
        <v>4</v>
      </c>
      <c r="C25" s="145"/>
      <c r="D25" s="145"/>
      <c r="E25" s="145"/>
    </row>
    <row r="26" spans="2:5" ht="18">
      <c r="B26" s="143"/>
      <c r="C26" s="143"/>
      <c r="D26" s="143"/>
      <c r="E26" s="143"/>
    </row>
    <row r="27" spans="2:5" ht="18">
      <c r="B27" s="143"/>
      <c r="C27" s="143"/>
      <c r="D27" s="143"/>
      <c r="E27" s="143"/>
    </row>
    <row r="28" spans="2:5" ht="18">
      <c r="B28" s="143"/>
      <c r="C28" s="143"/>
      <c r="D28" s="143"/>
      <c r="E28" s="143"/>
    </row>
    <row r="29" spans="2:5" ht="18">
      <c r="B29" s="145"/>
      <c r="C29" s="145"/>
      <c r="D29" s="145"/>
      <c r="E29" s="145"/>
    </row>
    <row r="30" spans="2:5">
      <c r="C30" s="155" t="s">
        <v>145</v>
      </c>
      <c r="D30" s="155"/>
      <c r="E30" s="155"/>
    </row>
    <row r="31" spans="2:5">
      <c r="C31" s="155" t="s">
        <v>148</v>
      </c>
      <c r="D31" s="155"/>
      <c r="E31" s="155"/>
    </row>
    <row r="32" spans="2:5">
      <c r="C32" s="155"/>
      <c r="D32" s="155"/>
      <c r="E32" s="155"/>
    </row>
    <row r="36" spans="1:6">
      <c r="C36" s="155" t="s">
        <v>149</v>
      </c>
      <c r="D36" s="155"/>
      <c r="E36" s="155"/>
    </row>
    <row r="40" spans="1:6">
      <c r="C40" s="7"/>
      <c r="D40" s="7"/>
    </row>
    <row r="44" spans="1:6">
      <c r="A44" s="146" t="s">
        <v>5</v>
      </c>
      <c r="B44" s="146"/>
      <c r="C44" s="146"/>
      <c r="D44" s="146"/>
      <c r="E44" s="146"/>
      <c r="F44" s="146"/>
    </row>
    <row r="46" spans="1:6" s="11" customFormat="1" ht="104.25" customHeight="1">
      <c r="A46" s="147" t="s">
        <v>6</v>
      </c>
      <c r="B46" s="147"/>
      <c r="C46" s="147"/>
      <c r="D46" s="147"/>
      <c r="E46" s="147"/>
      <c r="F46" s="147"/>
    </row>
    <row r="47" spans="1:6">
      <c r="A47" s="12"/>
      <c r="B47" s="13"/>
      <c r="C47" s="14"/>
      <c r="D47" s="15"/>
    </row>
    <row r="48" spans="1:6" ht="15" customHeight="1">
      <c r="A48" s="148" t="s">
        <v>7</v>
      </c>
      <c r="B48" s="148"/>
      <c r="C48" s="148"/>
      <c r="D48" s="148"/>
      <c r="E48" s="148"/>
      <c r="F48" s="148"/>
    </row>
    <row r="49" spans="1:6" ht="15" customHeight="1">
      <c r="A49" s="12"/>
      <c r="B49" s="12"/>
      <c r="C49" s="12"/>
      <c r="D49" s="12"/>
      <c r="E49" s="12"/>
      <c r="F49" s="12"/>
    </row>
    <row r="50" spans="1:6" ht="15" customHeight="1">
      <c r="A50" s="12"/>
      <c r="B50" s="16"/>
      <c r="C50" s="149"/>
      <c r="D50" s="149"/>
      <c r="E50" s="149" t="s">
        <v>8</v>
      </c>
      <c r="F50" s="149"/>
    </row>
    <row r="51" spans="1:6">
      <c r="A51" s="17" t="s">
        <v>9</v>
      </c>
      <c r="B51" s="18" t="s">
        <v>140</v>
      </c>
      <c r="C51" s="150"/>
      <c r="D51" s="150"/>
      <c r="E51" s="176">
        <f>+'Razgradnja i demontaže'!F54</f>
        <v>0</v>
      </c>
      <c r="F51" s="176"/>
    </row>
    <row r="52" spans="1:6">
      <c r="A52" s="17" t="s">
        <v>10</v>
      </c>
      <c r="B52" s="18" t="s">
        <v>11</v>
      </c>
      <c r="C52" s="150"/>
      <c r="D52" s="150"/>
      <c r="E52" s="176">
        <f>+Skela!F8</f>
        <v>0</v>
      </c>
      <c r="F52" s="176"/>
    </row>
    <row r="53" spans="1:6">
      <c r="A53" s="17" t="s">
        <v>12</v>
      </c>
      <c r="B53" s="18" t="s">
        <v>13</v>
      </c>
      <c r="C53" s="150"/>
      <c r="D53" s="150"/>
      <c r="E53" s="176">
        <f>+'Betonski i AB radovi'!F28</f>
        <v>0</v>
      </c>
      <c r="F53" s="176"/>
    </row>
    <row r="54" spans="1:6">
      <c r="A54" s="17" t="s">
        <v>14</v>
      </c>
      <c r="B54" s="18" t="s">
        <v>15</v>
      </c>
      <c r="C54" s="150"/>
      <c r="D54" s="150"/>
      <c r="E54" s="176">
        <f>+'Zidarski radovi'!F33</f>
        <v>0</v>
      </c>
      <c r="F54" s="176"/>
    </row>
    <row r="55" spans="1:6">
      <c r="A55" s="17" t="s">
        <v>16</v>
      </c>
      <c r="B55" s="18" t="s">
        <v>17</v>
      </c>
      <c r="C55" s="150"/>
      <c r="D55" s="150"/>
      <c r="E55" s="176">
        <f>+'Statička sanacija'!F39</f>
        <v>0</v>
      </c>
      <c r="F55" s="176"/>
    </row>
    <row r="56" spans="1:6">
      <c r="A56" s="17" t="s">
        <v>18</v>
      </c>
      <c r="B56" s="18" t="s">
        <v>19</v>
      </c>
      <c r="C56" s="150"/>
      <c r="D56" s="150"/>
      <c r="E56" s="176">
        <f>+'Tesarski radovi'!F16</f>
        <v>0</v>
      </c>
      <c r="F56" s="176"/>
    </row>
    <row r="57" spans="1:6">
      <c r="A57" s="17" t="s">
        <v>20</v>
      </c>
      <c r="B57" s="18" t="s">
        <v>21</v>
      </c>
      <c r="C57" s="150"/>
      <c r="D57" s="150"/>
      <c r="E57" s="176">
        <f>+'Krovopokrivački radovi'!F15</f>
        <v>0</v>
      </c>
      <c r="F57" s="176"/>
    </row>
    <row r="58" spans="1:6">
      <c r="A58" s="17" t="s">
        <v>22</v>
      </c>
      <c r="B58" s="18" t="s">
        <v>23</v>
      </c>
      <c r="C58" s="151"/>
      <c r="D58" s="151"/>
      <c r="E58" s="176">
        <f>+'Limarski radovi'!F22</f>
        <v>0</v>
      </c>
      <c r="F58" s="176"/>
    </row>
    <row r="59" spans="1:6">
      <c r="A59" s="19"/>
      <c r="B59" s="20"/>
      <c r="C59" s="21"/>
      <c r="D59" s="21"/>
      <c r="E59" s="22"/>
      <c r="F59" s="22"/>
    </row>
    <row r="60" spans="1:6" ht="15" customHeight="1">
      <c r="A60" s="23"/>
      <c r="B60" s="24" t="s">
        <v>24</v>
      </c>
      <c r="C60" s="152">
        <f>SUM(C51:D59)</f>
        <v>0</v>
      </c>
      <c r="D60" s="152"/>
      <c r="E60" s="153">
        <f>C60/7.5345</f>
        <v>0</v>
      </c>
      <c r="F60" s="153"/>
    </row>
    <row r="61" spans="1:6" ht="15" customHeight="1">
      <c r="A61" s="156" t="s">
        <v>25</v>
      </c>
      <c r="B61" s="156"/>
      <c r="C61" s="152">
        <f>C60*0.25</f>
        <v>0</v>
      </c>
      <c r="D61" s="152"/>
      <c r="E61" s="153">
        <f>C61/7.5345</f>
        <v>0</v>
      </c>
      <c r="F61" s="153"/>
    </row>
    <row r="62" spans="1:6" ht="12.75" customHeight="1">
      <c r="A62" s="19"/>
      <c r="B62" s="20"/>
      <c r="C62" s="25"/>
      <c r="D62" s="25"/>
      <c r="E62" s="22"/>
      <c r="F62" s="22"/>
    </row>
    <row r="63" spans="1:6" ht="15" customHeight="1">
      <c r="A63" s="157" t="s">
        <v>26</v>
      </c>
      <c r="B63" s="157"/>
      <c r="C63" s="158">
        <f>SUM(C60:D61)</f>
        <v>0</v>
      </c>
      <c r="D63" s="158"/>
      <c r="E63" s="159">
        <f>C63/7.5345</f>
        <v>0</v>
      </c>
      <c r="F63" s="159"/>
    </row>
    <row r="64" spans="1:6" ht="15" customHeight="1">
      <c r="C64" s="154"/>
      <c r="D64" s="154"/>
      <c r="E64" s="154"/>
      <c r="F64" s="154"/>
    </row>
    <row r="69" spans="2:2">
      <c r="B69" s="26"/>
    </row>
    <row r="70" spans="2:2">
      <c r="B70" s="27" t="s">
        <v>27</v>
      </c>
    </row>
  </sheetData>
  <mergeCells count="40">
    <mergeCell ref="A61:B61"/>
    <mergeCell ref="C61:D61"/>
    <mergeCell ref="E61:F61"/>
    <mergeCell ref="A63:B63"/>
    <mergeCell ref="C63:D63"/>
    <mergeCell ref="E63:F63"/>
    <mergeCell ref="C60:D60"/>
    <mergeCell ref="E60:F60"/>
    <mergeCell ref="C64:F64"/>
    <mergeCell ref="C36:E36"/>
    <mergeCell ref="C32:E32"/>
    <mergeCell ref="C57:D57"/>
    <mergeCell ref="C56:D56"/>
    <mergeCell ref="E56:F56"/>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B4:C4"/>
    <mergeCell ref="B29:E29"/>
    <mergeCell ref="A44:F44"/>
    <mergeCell ref="A46:F46"/>
    <mergeCell ref="A48:F48"/>
    <mergeCell ref="B22:E22"/>
    <mergeCell ref="B23:E23"/>
    <mergeCell ref="B24:E24"/>
    <mergeCell ref="B25:E25"/>
    <mergeCell ref="C30:E30"/>
    <mergeCell ref="C31:E31"/>
  </mergeCells>
  <printOptions horizontalCentered="1"/>
  <pageMargins left="0.59027777777777801" right="0.23611111111111099" top="0.196527777777778" bottom="0.19791666666666699" header="0.51180555555555496" footer="0.39374999999999999"/>
  <pageSetup paperSize="9" orientation="portrait" horizontalDpi="300" verticalDpi="300" r:id="rId1"/>
  <headerFooter>
    <oddFooter>&amp;R&amp;"Arial,Regular"&amp;8&amp;P/&amp;N</oddFooter>
  </headerFooter>
  <rowBreaks count="1" manualBreakCount="1">
    <brk id="4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MJ54"/>
  <sheetViews>
    <sheetView showZeros="0" view="pageBreakPreview" zoomScaleNormal="55" zoomScaleSheetLayoutView="100" zoomScalePageLayoutView="155" workbookViewId="0">
      <selection activeCell="F55" sqref="F55"/>
    </sheetView>
  </sheetViews>
  <sheetFormatPr defaultColWidth="9.140625" defaultRowHeight="15"/>
  <cols>
    <col min="1" max="1" width="4.7109375" style="28" customWidth="1"/>
    <col min="2" max="2" width="50.7109375" style="29" customWidth="1"/>
    <col min="3" max="3" width="5.7109375" style="30" customWidth="1"/>
    <col min="4" max="4" width="8.7109375" style="31" customWidth="1"/>
    <col min="5" max="5" width="9.7109375" style="31" customWidth="1"/>
    <col min="6" max="6" width="14.7109375" style="31" customWidth="1"/>
    <col min="7" max="1015" width="9.140625" style="29"/>
    <col min="1016" max="1024" width="9.140625" style="32"/>
  </cols>
  <sheetData>
    <row r="1" spans="1:6">
      <c r="A1" s="161" t="s">
        <v>138</v>
      </c>
      <c r="B1" s="161"/>
      <c r="C1" s="161"/>
      <c r="D1" s="161"/>
      <c r="E1" s="161"/>
      <c r="F1" s="161"/>
    </row>
    <row r="3" spans="1:6">
      <c r="A3" s="33"/>
      <c r="B3" s="34" t="s">
        <v>137</v>
      </c>
      <c r="C3" s="35"/>
      <c r="D3" s="36"/>
      <c r="E3" s="36"/>
      <c r="F3" s="36"/>
    </row>
    <row r="4" spans="1:6" ht="339.75" customHeight="1">
      <c r="A4" s="162" t="s">
        <v>28</v>
      </c>
      <c r="B4" s="162"/>
      <c r="C4" s="162"/>
      <c r="D4" s="162"/>
      <c r="E4" s="162"/>
      <c r="F4" s="162"/>
    </row>
    <row r="5" spans="1:6" ht="129.75" customHeight="1">
      <c r="A5" s="163" t="s">
        <v>29</v>
      </c>
      <c r="B5" s="163"/>
      <c r="C5" s="163"/>
      <c r="D5" s="163"/>
      <c r="E5" s="163"/>
      <c r="F5" s="163"/>
    </row>
    <row r="6" spans="1:6" ht="204.75" customHeight="1">
      <c r="A6" s="163" t="s">
        <v>30</v>
      </c>
      <c r="B6" s="163"/>
      <c r="C6" s="163"/>
      <c r="D6" s="163"/>
      <c r="E6" s="163"/>
      <c r="F6" s="163"/>
    </row>
    <row r="7" spans="1:6">
      <c r="A7" s="164"/>
      <c r="B7" s="164"/>
      <c r="C7" s="164"/>
      <c r="D7" s="164"/>
      <c r="E7" s="164"/>
      <c r="F7" s="164"/>
    </row>
    <row r="8" spans="1:6" ht="22.5">
      <c r="A8" s="39" t="s">
        <v>31</v>
      </c>
      <c r="B8" s="39" t="s">
        <v>32</v>
      </c>
      <c r="C8" s="40" t="s">
        <v>33</v>
      </c>
      <c r="D8" s="41" t="s">
        <v>34</v>
      </c>
      <c r="E8" s="42" t="s">
        <v>151</v>
      </c>
      <c r="F8" s="42" t="s">
        <v>152</v>
      </c>
    </row>
    <row r="9" spans="1:6">
      <c r="A9" s="43"/>
      <c r="B9" s="44"/>
      <c r="C9" s="45"/>
      <c r="D9" s="46"/>
      <c r="E9" s="47"/>
      <c r="F9" s="47"/>
    </row>
    <row r="10" spans="1:6" ht="112.5" customHeight="1">
      <c r="A10" s="48" t="s">
        <v>35</v>
      </c>
      <c r="B10" s="49" t="s">
        <v>36</v>
      </c>
      <c r="C10" s="50"/>
      <c r="D10" s="51"/>
      <c r="E10" s="52"/>
      <c r="F10" s="52"/>
    </row>
    <row r="11" spans="1:6">
      <c r="A11" s="48"/>
      <c r="B11" s="49" t="s">
        <v>37</v>
      </c>
      <c r="C11" s="50" t="s">
        <v>38</v>
      </c>
      <c r="D11" s="53">
        <v>100</v>
      </c>
      <c r="E11" s="52"/>
      <c r="F11" s="52">
        <f>D11*E11</f>
        <v>0</v>
      </c>
    </row>
    <row r="12" spans="1:6">
      <c r="A12" s="48"/>
      <c r="B12" s="49" t="s">
        <v>39</v>
      </c>
      <c r="C12" s="54" t="s">
        <v>38</v>
      </c>
      <c r="D12" s="51">
        <v>200</v>
      </c>
      <c r="E12" s="52"/>
      <c r="F12" s="52">
        <f>D12*E12</f>
        <v>0</v>
      </c>
    </row>
    <row r="13" spans="1:6">
      <c r="A13" s="48"/>
      <c r="B13" s="49"/>
      <c r="C13" s="50"/>
      <c r="D13" s="51"/>
      <c r="E13" s="52"/>
      <c r="F13" s="52"/>
    </row>
    <row r="14" spans="1:6">
      <c r="A14" s="48"/>
      <c r="B14" s="49"/>
      <c r="C14" s="50"/>
      <c r="D14" s="51"/>
      <c r="E14" s="52"/>
      <c r="F14" s="52"/>
    </row>
    <row r="15" spans="1:6" ht="86.25" customHeight="1">
      <c r="A15" s="48" t="s">
        <v>40</v>
      </c>
      <c r="B15" s="49" t="s">
        <v>41</v>
      </c>
      <c r="C15" s="50"/>
      <c r="D15" s="51"/>
      <c r="E15" s="52"/>
      <c r="F15" s="52"/>
    </row>
    <row r="16" spans="1:6">
      <c r="A16" s="48"/>
      <c r="B16" s="49"/>
      <c r="C16" s="50" t="s">
        <v>38</v>
      </c>
      <c r="D16" s="53">
        <v>300</v>
      </c>
      <c r="E16" s="52"/>
      <c r="F16" s="52">
        <f>D16*E16</f>
        <v>0</v>
      </c>
    </row>
    <row r="17" spans="1:6">
      <c r="A17" s="48"/>
      <c r="B17" s="49"/>
      <c r="C17" s="50"/>
      <c r="D17" s="51"/>
      <c r="E17" s="52"/>
      <c r="F17" s="52"/>
    </row>
    <row r="18" spans="1:6" ht="75.75" customHeight="1">
      <c r="A18" s="48" t="s">
        <v>42</v>
      </c>
      <c r="B18" s="55" t="s">
        <v>43</v>
      </c>
      <c r="C18" s="50"/>
      <c r="D18" s="51"/>
      <c r="E18" s="52"/>
      <c r="F18" s="52"/>
    </row>
    <row r="19" spans="1:6">
      <c r="A19" s="48"/>
      <c r="B19" s="49"/>
      <c r="C19" s="50" t="s">
        <v>44</v>
      </c>
      <c r="D19" s="53">
        <v>16</v>
      </c>
      <c r="E19" s="52"/>
      <c r="F19" s="52">
        <f>D19*E19</f>
        <v>0</v>
      </c>
    </row>
    <row r="20" spans="1:6">
      <c r="A20" s="48"/>
      <c r="B20" s="49"/>
      <c r="C20" s="50"/>
      <c r="D20" s="56"/>
      <c r="E20" s="52"/>
      <c r="F20" s="52"/>
    </row>
    <row r="21" spans="1:6" ht="51">
      <c r="A21" s="48" t="s">
        <v>45</v>
      </c>
      <c r="B21" s="55" t="s">
        <v>46</v>
      </c>
      <c r="C21" s="50"/>
      <c r="D21" s="51"/>
      <c r="E21" s="52"/>
      <c r="F21" s="52"/>
    </row>
    <row r="22" spans="1:6">
      <c r="A22" s="48"/>
      <c r="B22" s="49"/>
      <c r="C22" s="50" t="s">
        <v>38</v>
      </c>
      <c r="D22" s="53">
        <v>650</v>
      </c>
      <c r="E22" s="52"/>
      <c r="F22" s="52">
        <f>D22*E22</f>
        <v>0</v>
      </c>
    </row>
    <row r="23" spans="1:6">
      <c r="A23" s="48"/>
      <c r="B23" s="49"/>
      <c r="C23" s="50"/>
      <c r="D23" s="51"/>
      <c r="E23" s="52"/>
      <c r="F23" s="52"/>
    </row>
    <row r="24" spans="1:6" ht="89.25">
      <c r="A24" s="48" t="s">
        <v>47</v>
      </c>
      <c r="B24" s="55" t="s">
        <v>48</v>
      </c>
      <c r="C24" s="50"/>
      <c r="D24" s="51"/>
      <c r="E24" s="52"/>
      <c r="F24" s="52"/>
    </row>
    <row r="25" spans="1:6">
      <c r="A25" s="48"/>
      <c r="B25" s="49" t="s">
        <v>49</v>
      </c>
      <c r="C25" s="50" t="s">
        <v>44</v>
      </c>
      <c r="D25" s="56">
        <v>5</v>
      </c>
      <c r="E25" s="52"/>
      <c r="F25" s="52">
        <f>D25*E25</f>
        <v>0</v>
      </c>
    </row>
    <row r="26" spans="1:6">
      <c r="A26" s="48"/>
      <c r="B26" s="49"/>
      <c r="C26" s="50"/>
      <c r="D26" s="51"/>
      <c r="E26" s="52"/>
      <c r="F26" s="52"/>
    </row>
    <row r="27" spans="1:6" ht="63.75">
      <c r="A27" s="48" t="s">
        <v>50</v>
      </c>
      <c r="B27" s="49" t="s">
        <v>51</v>
      </c>
      <c r="C27" s="50"/>
      <c r="D27" s="51"/>
      <c r="E27" s="52"/>
      <c r="F27" s="52"/>
    </row>
    <row r="28" spans="1:6">
      <c r="A28" s="48"/>
      <c r="B28" s="49"/>
      <c r="C28" s="50" t="s">
        <v>44</v>
      </c>
      <c r="D28" s="56">
        <v>1</v>
      </c>
      <c r="E28" s="52"/>
      <c r="F28" s="52">
        <f>D28*E28</f>
        <v>0</v>
      </c>
    </row>
    <row r="29" spans="1:6" s="29" customFormat="1" ht="12.75">
      <c r="A29" s="48"/>
      <c r="B29" s="49"/>
      <c r="C29" s="50"/>
      <c r="D29" s="56"/>
      <c r="E29" s="52"/>
      <c r="F29" s="52"/>
    </row>
    <row r="30" spans="1:6" ht="38.25">
      <c r="A30" s="48" t="s">
        <v>52</v>
      </c>
      <c r="B30" s="49" t="s">
        <v>153</v>
      </c>
      <c r="C30" s="50"/>
      <c r="D30" s="51"/>
      <c r="E30" s="52"/>
      <c r="F30" s="52"/>
    </row>
    <row r="31" spans="1:6">
      <c r="A31" s="48"/>
      <c r="B31" s="49" t="s">
        <v>49</v>
      </c>
      <c r="C31" s="50" t="s">
        <v>44</v>
      </c>
      <c r="D31" s="56">
        <v>3</v>
      </c>
      <c r="E31" s="52"/>
      <c r="F31" s="52">
        <f>D31*E31</f>
        <v>0</v>
      </c>
    </row>
    <row r="32" spans="1:6">
      <c r="A32" s="48"/>
      <c r="B32" s="49"/>
      <c r="C32" s="50"/>
      <c r="D32" s="56"/>
      <c r="E32" s="52"/>
      <c r="F32" s="52"/>
    </row>
    <row r="33" spans="1:6" ht="85.5" customHeight="1">
      <c r="A33" s="48" t="s">
        <v>53</v>
      </c>
      <c r="B33" s="49" t="s">
        <v>154</v>
      </c>
      <c r="C33" s="50"/>
      <c r="D33" s="51"/>
      <c r="E33" s="52"/>
      <c r="F33" s="52"/>
    </row>
    <row r="34" spans="1:6">
      <c r="A34" s="48"/>
      <c r="B34" s="49" t="s">
        <v>49</v>
      </c>
      <c r="C34" s="50" t="s">
        <v>44</v>
      </c>
      <c r="D34" s="56">
        <v>6</v>
      </c>
      <c r="E34" s="52"/>
      <c r="F34" s="52">
        <f>D34*E34</f>
        <v>0</v>
      </c>
    </row>
    <row r="35" spans="1:6">
      <c r="A35" s="48"/>
      <c r="B35" s="49"/>
      <c r="C35" s="50"/>
      <c r="D35" s="56"/>
      <c r="E35" s="52"/>
      <c r="F35" s="52"/>
    </row>
    <row r="36" spans="1:6" ht="89.25" customHeight="1">
      <c r="A36" s="48" t="s">
        <v>54</v>
      </c>
      <c r="B36" s="49" t="s">
        <v>55</v>
      </c>
      <c r="C36" s="50"/>
      <c r="D36" s="51"/>
      <c r="E36" s="52"/>
      <c r="F36" s="52"/>
    </row>
    <row r="37" spans="1:6">
      <c r="A37" s="48"/>
      <c r="B37" s="49"/>
      <c r="C37" s="50" t="s">
        <v>44</v>
      </c>
      <c r="D37" s="56">
        <v>3</v>
      </c>
      <c r="E37" s="52"/>
      <c r="F37" s="52">
        <f>D37*E37</f>
        <v>0</v>
      </c>
    </row>
    <row r="38" spans="1:6">
      <c r="A38" s="48"/>
      <c r="B38" s="49"/>
      <c r="C38" s="50"/>
      <c r="D38" s="56"/>
      <c r="E38" s="52"/>
      <c r="F38" s="52"/>
    </row>
    <row r="39" spans="1:6" ht="67.7" customHeight="1">
      <c r="A39" s="48" t="s">
        <v>56</v>
      </c>
      <c r="B39" s="49" t="s">
        <v>141</v>
      </c>
      <c r="C39" s="50"/>
      <c r="D39" s="51"/>
      <c r="E39" s="52"/>
      <c r="F39" s="52"/>
    </row>
    <row r="40" spans="1:6">
      <c r="A40" s="48"/>
      <c r="B40" s="49"/>
      <c r="C40" s="50" t="s">
        <v>57</v>
      </c>
      <c r="D40" s="56">
        <v>1</v>
      </c>
      <c r="E40" s="52"/>
      <c r="F40" s="52">
        <f>D40*E40</f>
        <v>0</v>
      </c>
    </row>
    <row r="41" spans="1:6">
      <c r="A41" s="48"/>
      <c r="B41" s="49"/>
      <c r="C41" s="50"/>
      <c r="D41" s="56"/>
      <c r="E41" s="52"/>
      <c r="F41" s="52"/>
    </row>
    <row r="42" spans="1:6" ht="169.5" customHeight="1">
      <c r="A42" s="48" t="s">
        <v>58</v>
      </c>
      <c r="B42" s="55" t="s">
        <v>142</v>
      </c>
      <c r="C42" s="50"/>
      <c r="D42" s="51"/>
      <c r="E42" s="52"/>
      <c r="F42" s="52"/>
    </row>
    <row r="43" spans="1:6">
      <c r="A43" s="48"/>
      <c r="B43" s="49"/>
      <c r="C43" s="50" t="s">
        <v>57</v>
      </c>
      <c r="D43" s="56">
        <v>50</v>
      </c>
      <c r="E43" s="52"/>
      <c r="F43" s="52">
        <f>D43*E43</f>
        <v>0</v>
      </c>
    </row>
    <row r="44" spans="1:6">
      <c r="A44" s="48"/>
      <c r="B44" s="49"/>
      <c r="C44" s="50"/>
      <c r="D44" s="56"/>
      <c r="E44" s="52"/>
      <c r="F44" s="52"/>
    </row>
    <row r="45" spans="1:6" ht="167.25" customHeight="1">
      <c r="A45" s="48" t="s">
        <v>59</v>
      </c>
      <c r="B45" s="55" t="s">
        <v>143</v>
      </c>
      <c r="C45" s="50"/>
      <c r="D45" s="51"/>
      <c r="E45" s="52"/>
      <c r="F45" s="52"/>
    </row>
    <row r="46" spans="1:6" s="62" customFormat="1" ht="12.75">
      <c r="A46" s="57"/>
      <c r="B46" s="58"/>
      <c r="C46" s="59" t="s">
        <v>57</v>
      </c>
      <c r="D46" s="60">
        <v>25</v>
      </c>
      <c r="E46" s="61"/>
      <c r="F46" s="61">
        <f>D46*E46</f>
        <v>0</v>
      </c>
    </row>
    <row r="47" spans="1:6">
      <c r="A47" s="48"/>
      <c r="B47" s="49"/>
      <c r="C47" s="50"/>
      <c r="D47" s="56"/>
      <c r="E47" s="52"/>
      <c r="F47" s="52"/>
    </row>
    <row r="48" spans="1:6" ht="153" customHeight="1">
      <c r="A48" s="48" t="s">
        <v>60</v>
      </c>
      <c r="B48" s="55" t="s">
        <v>144</v>
      </c>
      <c r="C48" s="50"/>
      <c r="D48" s="51"/>
      <c r="E48" s="52"/>
      <c r="F48" s="52"/>
    </row>
    <row r="49" spans="1:1024" s="62" customFormat="1" ht="12.75">
      <c r="A49" s="57"/>
      <c r="B49" s="58"/>
      <c r="C49" s="59" t="s">
        <v>57</v>
      </c>
      <c r="D49" s="60">
        <v>12</v>
      </c>
      <c r="E49" s="61"/>
      <c r="F49" s="61">
        <f>D49*E49</f>
        <v>0</v>
      </c>
    </row>
    <row r="50" spans="1:1024" s="68" customFormat="1">
      <c r="A50" s="63"/>
      <c r="B50" s="64"/>
      <c r="C50" s="65"/>
      <c r="D50" s="66"/>
      <c r="E50" s="67"/>
      <c r="F50" s="67"/>
      <c r="AMB50" s="69"/>
      <c r="AMC50" s="69"/>
      <c r="AMD50" s="69"/>
      <c r="AME50" s="69"/>
      <c r="AMF50" s="69"/>
      <c r="AMG50" s="69"/>
      <c r="AMH50" s="69"/>
      <c r="AMI50" s="69"/>
      <c r="AMJ50" s="69"/>
    </row>
    <row r="51" spans="1:1024" ht="51">
      <c r="A51" s="48" t="s">
        <v>61</v>
      </c>
      <c r="B51" s="55" t="s">
        <v>62</v>
      </c>
      <c r="C51" s="50"/>
      <c r="D51" s="51"/>
      <c r="E51" s="52"/>
      <c r="F51" s="52"/>
    </row>
    <row r="52" spans="1:1024" s="62" customFormat="1" ht="12.75">
      <c r="A52" s="57"/>
      <c r="B52" s="58"/>
      <c r="C52" s="59" t="s">
        <v>63</v>
      </c>
      <c r="D52" s="60">
        <v>24</v>
      </c>
      <c r="E52" s="61"/>
      <c r="F52" s="61">
        <f>D52*E52</f>
        <v>0</v>
      </c>
    </row>
    <row r="53" spans="1:1024" s="68" customFormat="1">
      <c r="A53" s="63"/>
      <c r="B53" s="64"/>
      <c r="C53" s="70"/>
      <c r="D53" s="71"/>
      <c r="E53" s="72"/>
      <c r="F53" s="72"/>
      <c r="AMB53" s="69"/>
      <c r="AMC53" s="69"/>
      <c r="AMD53" s="69"/>
      <c r="AME53" s="69"/>
      <c r="AMF53" s="69"/>
      <c r="AMG53" s="69"/>
      <c r="AMH53" s="69"/>
      <c r="AMI53" s="69"/>
      <c r="AMJ53" s="69"/>
    </row>
    <row r="54" spans="1:1024" ht="12.75" customHeight="1">
      <c r="A54" s="160" t="s">
        <v>139</v>
      </c>
      <c r="B54" s="160"/>
      <c r="C54" s="160"/>
      <c r="D54" s="160"/>
      <c r="E54" s="160"/>
      <c r="F54" s="73">
        <f>SUM(F10:F52)</f>
        <v>0</v>
      </c>
    </row>
  </sheetData>
  <mergeCells count="6">
    <mergeCell ref="A54:E54"/>
    <mergeCell ref="A1:F1"/>
    <mergeCell ref="A4:F4"/>
    <mergeCell ref="A5:F5"/>
    <mergeCell ref="A6:F6"/>
    <mergeCell ref="A7:F7"/>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rowBreaks count="3" manualBreakCount="3">
    <brk id="6" max="16383" man="1"/>
    <brk id="28"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MA8"/>
  <sheetViews>
    <sheetView showZeros="0" view="pageBreakPreview" zoomScaleNormal="140" zoomScaleSheetLayoutView="100" zoomScalePageLayoutView="155" workbookViewId="0">
      <selection activeCell="F6" sqref="F6"/>
    </sheetView>
  </sheetViews>
  <sheetFormatPr defaultColWidth="9.140625" defaultRowHeight="15"/>
  <cols>
    <col min="1" max="1" width="4.7109375" style="4" customWidth="1"/>
    <col min="2" max="2" width="50.7109375" style="4" customWidth="1"/>
    <col min="3" max="3" width="5.7109375" style="74" customWidth="1"/>
    <col min="4" max="4" width="8.7109375" style="5" customWidth="1"/>
    <col min="5" max="5" width="9.7109375" style="5" customWidth="1"/>
    <col min="6" max="6" width="14.7109375" style="5" customWidth="1"/>
    <col min="7" max="1015" width="9.140625" style="7"/>
  </cols>
  <sheetData>
    <row r="1" spans="1:6">
      <c r="A1" s="165" t="s">
        <v>64</v>
      </c>
      <c r="B1" s="165"/>
      <c r="C1" s="165"/>
      <c r="D1" s="165"/>
      <c r="E1" s="165"/>
      <c r="F1" s="165"/>
    </row>
    <row r="2" spans="1:6">
      <c r="A2" s="155"/>
      <c r="B2" s="155"/>
      <c r="C2" s="155"/>
      <c r="D2" s="155"/>
      <c r="E2" s="155"/>
      <c r="F2" s="155"/>
    </row>
    <row r="3" spans="1:6" ht="22.5">
      <c r="A3" s="75" t="s">
        <v>31</v>
      </c>
      <c r="B3" s="75" t="s">
        <v>32</v>
      </c>
      <c r="C3" s="76" t="s">
        <v>33</v>
      </c>
      <c r="D3" s="77" t="s">
        <v>34</v>
      </c>
      <c r="E3" s="78" t="s">
        <v>151</v>
      </c>
      <c r="F3" s="78" t="s">
        <v>152</v>
      </c>
    </row>
    <row r="4" spans="1:6">
      <c r="A4" s="79"/>
      <c r="B4" s="55"/>
      <c r="C4" s="80"/>
      <c r="D4" s="81"/>
      <c r="E4" s="82"/>
      <c r="F4" s="82"/>
    </row>
    <row r="5" spans="1:6" ht="171" customHeight="1">
      <c r="A5" s="79" t="s">
        <v>35</v>
      </c>
      <c r="B5" s="55" t="s">
        <v>65</v>
      </c>
      <c r="C5" s="80"/>
      <c r="D5" s="81"/>
      <c r="E5" s="82"/>
      <c r="F5" s="82"/>
    </row>
    <row r="6" spans="1:6">
      <c r="A6" s="83"/>
      <c r="B6" s="55"/>
      <c r="C6" s="54" t="s">
        <v>38</v>
      </c>
      <c r="D6" s="84">
        <v>830</v>
      </c>
      <c r="E6" s="85"/>
      <c r="F6" s="85">
        <f>D6*E6</f>
        <v>0</v>
      </c>
    </row>
    <row r="7" spans="1:6">
      <c r="A7" s="83"/>
      <c r="B7" s="55"/>
      <c r="C7" s="80"/>
      <c r="D7" s="81"/>
      <c r="E7" s="82"/>
      <c r="F7" s="82"/>
    </row>
    <row r="8" spans="1:6" ht="12.75" customHeight="1">
      <c r="A8" s="166" t="s">
        <v>66</v>
      </c>
      <c r="B8" s="166"/>
      <c r="C8" s="166"/>
      <c r="D8" s="166"/>
      <c r="E8" s="166"/>
      <c r="F8" s="86">
        <f>SUM(F6:F7)</f>
        <v>0</v>
      </c>
    </row>
  </sheetData>
  <mergeCells count="3">
    <mergeCell ref="A1:F1"/>
    <mergeCell ref="A2:F2"/>
    <mergeCell ref="A8:E8"/>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MJ28"/>
  <sheetViews>
    <sheetView showZeros="0" view="pageBreakPreview" zoomScaleNormal="115" zoomScaleSheetLayoutView="100" zoomScalePageLayoutView="155" workbookViewId="0">
      <selection activeCell="B27" sqref="B27"/>
    </sheetView>
  </sheetViews>
  <sheetFormatPr defaultColWidth="9.140625" defaultRowHeight="15"/>
  <cols>
    <col min="1" max="1" width="4.7109375" style="87" customWidth="1"/>
    <col min="2" max="2" width="50.7109375" style="88" customWidth="1"/>
    <col min="3" max="3" width="5.7109375" style="30" customWidth="1"/>
    <col min="4" max="4" width="8.7109375" style="31" customWidth="1"/>
    <col min="5" max="5" width="9.7109375" style="31" customWidth="1"/>
    <col min="6" max="6" width="14.7109375" style="31" customWidth="1"/>
    <col min="7" max="1012" width="9.140625" style="29"/>
    <col min="1013" max="1024" width="9.140625" style="32"/>
  </cols>
  <sheetData>
    <row r="1" spans="1:6">
      <c r="A1" s="167" t="s">
        <v>67</v>
      </c>
      <c r="B1" s="167"/>
      <c r="C1" s="167"/>
      <c r="D1" s="167"/>
      <c r="E1" s="167"/>
      <c r="F1" s="167"/>
    </row>
    <row r="3" spans="1:6" ht="12.75" customHeight="1">
      <c r="A3" s="48"/>
      <c r="B3" s="168" t="s">
        <v>68</v>
      </c>
      <c r="C3" s="168"/>
      <c r="D3" s="168"/>
      <c r="E3" s="168"/>
      <c r="F3" s="89"/>
    </row>
    <row r="4" spans="1:6" ht="326.25" customHeight="1">
      <c r="A4" s="169" t="s">
        <v>69</v>
      </c>
      <c r="B4" s="169"/>
      <c r="C4" s="169"/>
      <c r="D4" s="169"/>
      <c r="E4" s="169"/>
      <c r="F4" s="169"/>
    </row>
    <row r="5" spans="1:6">
      <c r="A5" s="48"/>
      <c r="B5" s="34" t="s">
        <v>70</v>
      </c>
      <c r="C5" s="90"/>
      <c r="D5" s="91"/>
      <c r="E5" s="89"/>
      <c r="F5" s="89"/>
    </row>
    <row r="6" spans="1:6" ht="232.5" customHeight="1">
      <c r="A6" s="170" t="s">
        <v>71</v>
      </c>
      <c r="B6" s="170"/>
      <c r="C6" s="170"/>
      <c r="D6" s="170"/>
      <c r="E6" s="170"/>
      <c r="F6" s="170"/>
    </row>
    <row r="7" spans="1:6">
      <c r="A7" s="164"/>
      <c r="B7" s="164"/>
      <c r="C7" s="164"/>
      <c r="D7" s="164"/>
      <c r="E7" s="164"/>
      <c r="F7" s="164"/>
    </row>
    <row r="8" spans="1:6" ht="22.5">
      <c r="A8" s="39" t="s">
        <v>31</v>
      </c>
      <c r="B8" s="39" t="s">
        <v>32</v>
      </c>
      <c r="C8" s="40" t="s">
        <v>33</v>
      </c>
      <c r="D8" s="41" t="s">
        <v>34</v>
      </c>
      <c r="E8" s="42" t="s">
        <v>151</v>
      </c>
      <c r="F8" s="42" t="s">
        <v>152</v>
      </c>
    </row>
    <row r="9" spans="1:6">
      <c r="A9" s="48"/>
      <c r="B9" s="49"/>
      <c r="C9" s="90"/>
      <c r="D9" s="92"/>
      <c r="E9" s="93"/>
      <c r="F9" s="93"/>
    </row>
    <row r="10" spans="1:6" ht="74.25" customHeight="1">
      <c r="A10" s="48" t="s">
        <v>35</v>
      </c>
      <c r="B10" s="49" t="s">
        <v>72</v>
      </c>
      <c r="C10" s="50"/>
      <c r="D10" s="53"/>
      <c r="E10" s="52"/>
      <c r="F10" s="52"/>
    </row>
    <row r="11" spans="1:6">
      <c r="A11" s="48"/>
      <c r="B11" s="49"/>
      <c r="C11" s="50" t="s">
        <v>57</v>
      </c>
      <c r="D11" s="94">
        <v>16</v>
      </c>
      <c r="E11" s="52"/>
      <c r="F11" s="52">
        <f>D11*E11</f>
        <v>0</v>
      </c>
    </row>
    <row r="12" spans="1:6">
      <c r="A12" s="48"/>
      <c r="B12" s="49"/>
      <c r="C12" s="50"/>
      <c r="D12" s="94"/>
      <c r="E12" s="52"/>
      <c r="F12" s="52"/>
    </row>
    <row r="13" spans="1:6" s="62" customFormat="1" ht="90.95" customHeight="1">
      <c r="A13" s="57" t="s">
        <v>40</v>
      </c>
      <c r="B13" s="58" t="s">
        <v>73</v>
      </c>
      <c r="C13" s="59"/>
      <c r="D13" s="95"/>
      <c r="E13" s="61"/>
      <c r="F13" s="61"/>
    </row>
    <row r="14" spans="1:6">
      <c r="A14" s="48"/>
      <c r="B14" s="49"/>
      <c r="C14" s="50" t="s">
        <v>57</v>
      </c>
      <c r="D14" s="94">
        <v>0.85</v>
      </c>
      <c r="E14" s="52"/>
      <c r="F14" s="52">
        <f>D14*E14</f>
        <v>0</v>
      </c>
    </row>
    <row r="15" spans="1:6">
      <c r="A15" s="48"/>
      <c r="B15" s="49"/>
      <c r="C15" s="50"/>
      <c r="D15" s="94"/>
      <c r="E15" s="52"/>
      <c r="F15" s="52"/>
    </row>
    <row r="16" spans="1:6" ht="65.849999999999994" customHeight="1">
      <c r="A16" s="48" t="s">
        <v>42</v>
      </c>
      <c r="B16" s="49" t="s">
        <v>155</v>
      </c>
      <c r="C16" s="50"/>
      <c r="D16" s="94"/>
      <c r="E16" s="52"/>
      <c r="F16" s="52"/>
    </row>
    <row r="17" spans="1:6">
      <c r="A17" s="48"/>
      <c r="B17" s="49"/>
      <c r="C17" s="50" t="s">
        <v>57</v>
      </c>
      <c r="D17" s="94">
        <v>1</v>
      </c>
      <c r="E17" s="52"/>
      <c r="F17" s="52">
        <f>D17*E17</f>
        <v>0</v>
      </c>
    </row>
    <row r="18" spans="1:6" ht="13.9" customHeight="1">
      <c r="A18" s="48"/>
      <c r="B18" s="49"/>
      <c r="C18" s="50"/>
      <c r="D18" s="51"/>
      <c r="E18" s="52"/>
      <c r="F18" s="52"/>
    </row>
    <row r="19" spans="1:6" ht="68.25" customHeight="1">
      <c r="A19" s="48" t="s">
        <v>45</v>
      </c>
      <c r="B19" s="49" t="s">
        <v>74</v>
      </c>
      <c r="C19" s="50"/>
      <c r="D19" s="94"/>
      <c r="E19" s="52"/>
      <c r="F19" s="52"/>
    </row>
    <row r="20" spans="1:6">
      <c r="A20" s="48"/>
      <c r="B20" s="49"/>
      <c r="C20" s="50" t="s">
        <v>57</v>
      </c>
      <c r="D20" s="94">
        <v>8</v>
      </c>
      <c r="E20" s="52"/>
      <c r="F20" s="52">
        <f>D20*E20</f>
        <v>0</v>
      </c>
    </row>
    <row r="21" spans="1:6">
      <c r="A21" s="48"/>
      <c r="B21" s="49"/>
      <c r="C21" s="50"/>
      <c r="D21" s="94"/>
      <c r="E21" s="52"/>
      <c r="F21" s="52"/>
    </row>
    <row r="22" spans="1:6" ht="65.25" customHeight="1">
      <c r="A22" s="48" t="s">
        <v>47</v>
      </c>
      <c r="B22" s="49" t="s">
        <v>75</v>
      </c>
      <c r="C22" s="50"/>
      <c r="D22" s="94"/>
      <c r="E22" s="52"/>
      <c r="F22" s="52"/>
    </row>
    <row r="23" spans="1:6">
      <c r="A23" s="48"/>
      <c r="B23" s="49"/>
      <c r="C23" s="50" t="s">
        <v>57</v>
      </c>
      <c r="D23" s="94">
        <v>0.5</v>
      </c>
      <c r="E23" s="52"/>
      <c r="F23" s="52">
        <f>D23*E23</f>
        <v>0</v>
      </c>
    </row>
    <row r="24" spans="1:6">
      <c r="A24" s="48"/>
      <c r="B24" s="49"/>
      <c r="C24" s="50"/>
      <c r="D24" s="56"/>
      <c r="E24" s="52"/>
      <c r="F24" s="52"/>
    </row>
    <row r="25" spans="1:6" ht="116.25" customHeight="1">
      <c r="A25" s="48" t="s">
        <v>50</v>
      </c>
      <c r="B25" s="49" t="s">
        <v>76</v>
      </c>
      <c r="C25" s="50"/>
      <c r="D25" s="51"/>
      <c r="E25" s="52"/>
      <c r="F25" s="52"/>
    </row>
    <row r="26" spans="1:6">
      <c r="A26" s="48"/>
      <c r="B26" s="49"/>
      <c r="C26" s="50" t="s">
        <v>77</v>
      </c>
      <c r="D26" s="56">
        <v>3.7</v>
      </c>
      <c r="E26" s="52"/>
      <c r="F26" s="52">
        <f>D26*E26</f>
        <v>0</v>
      </c>
    </row>
    <row r="27" spans="1:6">
      <c r="A27" s="96"/>
      <c r="B27" s="49"/>
      <c r="C27" s="90"/>
      <c r="D27" s="91"/>
      <c r="E27" s="89"/>
      <c r="F27" s="89"/>
    </row>
    <row r="28" spans="1:6" ht="12.75" customHeight="1">
      <c r="A28" s="160" t="s">
        <v>78</v>
      </c>
      <c r="B28" s="160"/>
      <c r="C28" s="160"/>
      <c r="D28" s="160"/>
      <c r="E28" s="160"/>
      <c r="F28" s="97">
        <f>SUM(F10:F26)</f>
        <v>0</v>
      </c>
    </row>
  </sheetData>
  <mergeCells count="6">
    <mergeCell ref="A28:E28"/>
    <mergeCell ref="A1:F1"/>
    <mergeCell ref="B3:E3"/>
    <mergeCell ref="A4:F4"/>
    <mergeCell ref="A6:F6"/>
    <mergeCell ref="A7:F7"/>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rowBreaks count="1" manualBreakCount="1">
    <brk id="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MJ33"/>
  <sheetViews>
    <sheetView showZeros="0" view="pageBreakPreview" zoomScaleNormal="115" zoomScaleSheetLayoutView="100" zoomScalePageLayoutView="155" workbookViewId="0">
      <selection activeCell="F7" sqref="F7"/>
    </sheetView>
  </sheetViews>
  <sheetFormatPr defaultColWidth="9.140625" defaultRowHeight="15"/>
  <cols>
    <col min="1" max="1" width="4.7109375" style="87" customWidth="1"/>
    <col min="2" max="2" width="50.7109375" style="88" customWidth="1"/>
    <col min="3" max="3" width="5.7109375" style="30" customWidth="1"/>
    <col min="4" max="4" width="8.7109375" style="31" customWidth="1"/>
    <col min="5" max="5" width="9.7109375" style="31" customWidth="1"/>
    <col min="6" max="6" width="14.7109375" style="31" customWidth="1"/>
    <col min="7" max="1012" width="9.140625" style="29"/>
    <col min="1013" max="1024" width="9.140625" style="32"/>
  </cols>
  <sheetData>
    <row r="1" spans="1:6">
      <c r="A1" s="167" t="s">
        <v>79</v>
      </c>
      <c r="B1" s="167"/>
      <c r="C1" s="167"/>
      <c r="D1" s="167"/>
      <c r="E1" s="167"/>
      <c r="F1" s="167"/>
    </row>
    <row r="3" spans="1:6">
      <c r="A3" s="98"/>
      <c r="B3" s="99" t="s">
        <v>80</v>
      </c>
      <c r="C3" s="100"/>
      <c r="D3" s="101"/>
      <c r="E3" s="102"/>
      <c r="F3" s="102"/>
    </row>
    <row r="4" spans="1:6" ht="107.25" customHeight="1">
      <c r="A4" s="169" t="s">
        <v>81</v>
      </c>
      <c r="B4" s="169"/>
      <c r="C4" s="169"/>
      <c r="D4" s="169"/>
      <c r="E4" s="169"/>
      <c r="F4" s="169"/>
    </row>
    <row r="5" spans="1:6">
      <c r="A5" s="164"/>
      <c r="B5" s="164"/>
      <c r="C5" s="164"/>
      <c r="D5" s="164"/>
      <c r="E5" s="164"/>
      <c r="F5" s="164"/>
    </row>
    <row r="6" spans="1:6" ht="22.5">
      <c r="A6" s="39" t="s">
        <v>31</v>
      </c>
      <c r="B6" s="39" t="s">
        <v>32</v>
      </c>
      <c r="C6" s="40" t="s">
        <v>33</v>
      </c>
      <c r="D6" s="41" t="s">
        <v>34</v>
      </c>
      <c r="E6" s="42" t="s">
        <v>151</v>
      </c>
      <c r="F6" s="42" t="s">
        <v>152</v>
      </c>
    </row>
    <row r="7" spans="1:6">
      <c r="A7" s="44"/>
      <c r="B7" s="44"/>
      <c r="C7" s="45"/>
      <c r="D7" s="103"/>
      <c r="E7" s="104"/>
      <c r="F7" s="104"/>
    </row>
    <row r="8" spans="1:6">
      <c r="A8" s="48"/>
      <c r="B8" s="105" t="s">
        <v>82</v>
      </c>
      <c r="C8" s="90"/>
      <c r="D8" s="92"/>
      <c r="E8" s="93"/>
      <c r="F8" s="93"/>
    </row>
    <row r="9" spans="1:6" ht="82.35" customHeight="1">
      <c r="A9" s="48" t="s">
        <v>35</v>
      </c>
      <c r="B9" s="38" t="s">
        <v>83</v>
      </c>
      <c r="C9" s="50"/>
      <c r="D9" s="51"/>
      <c r="E9" s="52"/>
      <c r="F9" s="52"/>
    </row>
    <row r="10" spans="1:6">
      <c r="A10" s="48"/>
      <c r="B10" s="38"/>
      <c r="C10" s="50" t="s">
        <v>57</v>
      </c>
      <c r="D10" s="56">
        <v>38</v>
      </c>
      <c r="E10" s="52"/>
      <c r="F10" s="52">
        <f>D10*E10</f>
        <v>0</v>
      </c>
    </row>
    <row r="11" spans="1:6">
      <c r="A11" s="48"/>
      <c r="B11" s="38"/>
      <c r="C11" s="50"/>
      <c r="D11" s="56"/>
      <c r="E11" s="52"/>
      <c r="F11" s="52"/>
    </row>
    <row r="12" spans="1:6" ht="74.650000000000006" customHeight="1">
      <c r="A12" s="48" t="s">
        <v>40</v>
      </c>
      <c r="B12" s="38" t="s">
        <v>84</v>
      </c>
      <c r="C12" s="50"/>
      <c r="D12" s="51"/>
      <c r="E12" s="52"/>
      <c r="F12" s="52"/>
    </row>
    <row r="13" spans="1:6">
      <c r="A13" s="48"/>
      <c r="B13" s="38"/>
      <c r="C13" s="50" t="s">
        <v>57</v>
      </c>
      <c r="D13" s="56">
        <v>25</v>
      </c>
      <c r="E13" s="52"/>
      <c r="F13" s="52">
        <f>D13*E13</f>
        <v>0</v>
      </c>
    </row>
    <row r="14" spans="1:6" ht="61.5" customHeight="1">
      <c r="A14" s="48" t="s">
        <v>42</v>
      </c>
      <c r="B14" s="38" t="s">
        <v>85</v>
      </c>
      <c r="C14" s="50"/>
      <c r="D14" s="51"/>
      <c r="E14" s="52"/>
      <c r="F14" s="52"/>
    </row>
    <row r="15" spans="1:6">
      <c r="A15" s="48"/>
      <c r="B15" s="38"/>
      <c r="C15" s="50" t="s">
        <v>57</v>
      </c>
      <c r="D15" s="56">
        <v>2.5</v>
      </c>
      <c r="E15" s="52"/>
      <c r="F15" s="52">
        <f>D15*E15</f>
        <v>0</v>
      </c>
    </row>
    <row r="16" spans="1:6">
      <c r="A16" s="48"/>
      <c r="B16" s="38"/>
      <c r="C16" s="50"/>
      <c r="D16" s="56"/>
      <c r="E16" s="52"/>
      <c r="F16" s="52"/>
    </row>
    <row r="17" spans="1:1015">
      <c r="A17" s="48"/>
      <c r="B17" s="105" t="s">
        <v>86</v>
      </c>
      <c r="C17" s="50"/>
      <c r="D17" s="51"/>
      <c r="E17" s="52"/>
      <c r="F17" s="52"/>
    </row>
    <row r="18" spans="1:1015" ht="150" customHeight="1">
      <c r="A18" s="48" t="s">
        <v>45</v>
      </c>
      <c r="B18" s="37" t="s">
        <v>87</v>
      </c>
      <c r="C18" s="50"/>
      <c r="D18" s="51"/>
      <c r="E18" s="52"/>
      <c r="F18" s="52"/>
    </row>
    <row r="19" spans="1:1015">
      <c r="A19" s="48"/>
      <c r="B19" s="38"/>
      <c r="C19" s="50" t="s">
        <v>38</v>
      </c>
      <c r="D19" s="56">
        <v>180</v>
      </c>
      <c r="E19" s="52"/>
      <c r="F19" s="52">
        <f>D19*E19</f>
        <v>0</v>
      </c>
    </row>
    <row r="20" spans="1:1015">
      <c r="A20" s="48"/>
      <c r="B20" s="38"/>
      <c r="C20" s="50"/>
      <c r="D20" s="56"/>
      <c r="E20" s="52"/>
      <c r="F20" s="52"/>
    </row>
    <row r="21" spans="1:1015" ht="112.5" customHeight="1">
      <c r="A21" s="48" t="s">
        <v>47</v>
      </c>
      <c r="B21" s="38" t="s">
        <v>88</v>
      </c>
      <c r="C21" s="50"/>
      <c r="D21" s="51"/>
      <c r="E21" s="52"/>
      <c r="F21" s="52"/>
    </row>
    <row r="22" spans="1:1015">
      <c r="A22" s="48"/>
      <c r="B22" s="38"/>
      <c r="C22" s="50" t="s">
        <v>38</v>
      </c>
      <c r="D22" s="56">
        <v>100</v>
      </c>
      <c r="E22" s="52"/>
      <c r="F22" s="52">
        <f>D22*E22</f>
        <v>0</v>
      </c>
    </row>
    <row r="23" spans="1:1015">
      <c r="A23" s="48"/>
      <c r="B23" s="49"/>
      <c r="C23" s="50"/>
      <c r="D23" s="51"/>
      <c r="E23" s="52"/>
      <c r="F23" s="52"/>
    </row>
    <row r="24" spans="1:1015" ht="37.5" customHeight="1">
      <c r="A24" s="79" t="s">
        <v>47</v>
      </c>
      <c r="B24" s="49" t="s">
        <v>89</v>
      </c>
      <c r="C24" s="50"/>
      <c r="D24" s="51"/>
      <c r="E24" s="52"/>
      <c r="F24" s="52"/>
    </row>
    <row r="25" spans="1:1015">
      <c r="A25" s="48"/>
      <c r="B25" s="49"/>
      <c r="C25" s="50" t="s">
        <v>38</v>
      </c>
      <c r="D25" s="56">
        <v>50</v>
      </c>
      <c r="E25" s="52"/>
      <c r="F25" s="52">
        <f>D25*E25</f>
        <v>0</v>
      </c>
    </row>
    <row r="26" spans="1:1015">
      <c r="A26" s="48"/>
      <c r="B26" s="49"/>
      <c r="C26" s="50"/>
      <c r="D26" s="56"/>
      <c r="E26" s="52"/>
      <c r="F26" s="52"/>
    </row>
    <row r="27" spans="1:1015" ht="126.75" customHeight="1">
      <c r="A27" s="48" t="s">
        <v>50</v>
      </c>
      <c r="B27" s="49" t="s">
        <v>90</v>
      </c>
      <c r="C27" s="50"/>
      <c r="D27" s="56"/>
      <c r="E27" s="52"/>
      <c r="F27" s="52"/>
    </row>
    <row r="28" spans="1:1015">
      <c r="A28" s="48"/>
      <c r="B28" s="49"/>
      <c r="C28" s="50" t="s">
        <v>44</v>
      </c>
      <c r="D28" s="56">
        <v>3</v>
      </c>
      <c r="E28" s="52"/>
      <c r="F28" s="52">
        <f>D28*E28</f>
        <v>0</v>
      </c>
    </row>
    <row r="29" spans="1:1015">
      <c r="A29" s="48"/>
      <c r="B29" s="49"/>
      <c r="C29" s="50"/>
      <c r="D29" s="56"/>
      <c r="E29" s="52"/>
      <c r="F29" s="52"/>
    </row>
    <row r="30" spans="1:1015" ht="77.25" customHeight="1">
      <c r="A30" s="48" t="s">
        <v>52</v>
      </c>
      <c r="B30" s="55" t="s">
        <v>91</v>
      </c>
      <c r="C30" s="50"/>
      <c r="D30" s="51"/>
      <c r="E30" s="52"/>
      <c r="F30" s="52"/>
      <c r="ALY30" s="29"/>
      <c r="ALZ30" s="29"/>
      <c r="AMA30" s="29"/>
    </row>
    <row r="31" spans="1:1015" s="62" customFormat="1" ht="12.75">
      <c r="A31" s="106"/>
      <c r="B31" s="58"/>
      <c r="C31" s="59" t="s">
        <v>63</v>
      </c>
      <c r="D31" s="60">
        <v>45</v>
      </c>
      <c r="E31" s="61"/>
      <c r="F31" s="61">
        <f>D31*E31</f>
        <v>0</v>
      </c>
    </row>
    <row r="32" spans="1:1015" s="29" customFormat="1" ht="12.75">
      <c r="A32" s="48"/>
      <c r="B32" s="49"/>
      <c r="C32" s="90"/>
      <c r="D32" s="107"/>
      <c r="E32" s="93"/>
      <c r="F32" s="93"/>
    </row>
    <row r="33" spans="1:6" ht="12.75" customHeight="1">
      <c r="A33" s="160" t="s">
        <v>92</v>
      </c>
      <c r="B33" s="160"/>
      <c r="C33" s="160"/>
      <c r="D33" s="160"/>
      <c r="E33" s="160"/>
      <c r="F33" s="73">
        <f>SUM(F8:F31)</f>
        <v>0</v>
      </c>
    </row>
  </sheetData>
  <mergeCells count="4">
    <mergeCell ref="A1:F1"/>
    <mergeCell ref="A4:F4"/>
    <mergeCell ref="A5:F5"/>
    <mergeCell ref="A33:E33"/>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9"/>
  <sheetViews>
    <sheetView showZeros="0" view="pageBreakPreview" zoomScaleNormal="148" zoomScaleSheetLayoutView="100" zoomScalePageLayoutView="155" workbookViewId="0">
      <selection activeCell="F6" sqref="F6"/>
    </sheetView>
  </sheetViews>
  <sheetFormatPr defaultColWidth="9.140625" defaultRowHeight="15"/>
  <cols>
    <col min="1" max="1" width="4.7109375" style="55" customWidth="1"/>
    <col min="2" max="2" width="50.7109375" style="55" customWidth="1"/>
    <col min="3" max="3" width="5.7109375" style="55" customWidth="1"/>
    <col min="4" max="4" width="8.7109375" style="108" customWidth="1"/>
    <col min="5" max="5" width="9.7109375" style="109" customWidth="1"/>
    <col min="6" max="6" width="14.7109375" style="109" customWidth="1"/>
    <col min="7" max="7" width="45.7109375" style="55" customWidth="1"/>
    <col min="8" max="8" width="9.140625" style="110"/>
    <col min="9" max="256" width="9.140625" style="55"/>
    <col min="257" max="1024" width="9.140625" style="111"/>
  </cols>
  <sheetData>
    <row r="1" spans="1:8">
      <c r="A1" s="167" t="s">
        <v>93</v>
      </c>
      <c r="B1" s="167"/>
      <c r="C1" s="167"/>
      <c r="D1" s="167"/>
      <c r="E1" s="167"/>
      <c r="F1" s="167"/>
    </row>
    <row r="2" spans="1:8">
      <c r="A2" s="87"/>
      <c r="B2" s="88"/>
      <c r="C2" s="30"/>
      <c r="D2" s="31"/>
      <c r="E2" s="31"/>
      <c r="F2" s="31"/>
    </row>
    <row r="3" spans="1:8" ht="42.4" customHeight="1">
      <c r="A3" s="171" t="s">
        <v>94</v>
      </c>
      <c r="B3" s="171"/>
      <c r="C3" s="171"/>
      <c r="D3" s="171"/>
      <c r="E3" s="171"/>
      <c r="F3" s="171"/>
    </row>
    <row r="4" spans="1:8">
      <c r="A4" s="164"/>
      <c r="B4" s="164"/>
      <c r="C4" s="164"/>
      <c r="D4" s="164"/>
      <c r="E4" s="164"/>
      <c r="F4" s="164"/>
    </row>
    <row r="5" spans="1:8" ht="22.5">
      <c r="A5" s="39" t="s">
        <v>31</v>
      </c>
      <c r="B5" s="39" t="s">
        <v>32</v>
      </c>
      <c r="C5" s="40" t="s">
        <v>33</v>
      </c>
      <c r="D5" s="41" t="s">
        <v>34</v>
      </c>
      <c r="E5" s="42" t="s">
        <v>151</v>
      </c>
      <c r="F5" s="42" t="s">
        <v>152</v>
      </c>
    </row>
    <row r="6" spans="1:8">
      <c r="A6" s="112"/>
      <c r="B6" s="112"/>
      <c r="C6" s="113"/>
      <c r="D6" s="114"/>
      <c r="E6" s="1"/>
      <c r="F6" s="1"/>
    </row>
    <row r="7" spans="1:8" s="117" customFormat="1" ht="25.5">
      <c r="A7" s="79" t="s">
        <v>35</v>
      </c>
      <c r="B7" s="55" t="s">
        <v>95</v>
      </c>
      <c r="C7" s="54"/>
      <c r="D7" s="115"/>
      <c r="E7" s="116"/>
      <c r="F7" s="116"/>
      <c r="H7" s="111"/>
    </row>
    <row r="8" spans="1:8" s="117" customFormat="1" ht="14.25">
      <c r="A8" s="79"/>
      <c r="B8" s="55"/>
      <c r="C8" s="54" t="s">
        <v>63</v>
      </c>
      <c r="D8" s="115">
        <v>10</v>
      </c>
      <c r="E8" s="116"/>
      <c r="F8" s="52">
        <f>D8*E8</f>
        <v>0</v>
      </c>
      <c r="H8" s="111"/>
    </row>
    <row r="9" spans="1:8" s="117" customFormat="1" ht="14.25">
      <c r="A9" s="79"/>
      <c r="B9" s="118"/>
      <c r="C9" s="54"/>
      <c r="D9" s="115"/>
      <c r="E9" s="116"/>
      <c r="F9" s="52"/>
      <c r="H9" s="111"/>
    </row>
    <row r="10" spans="1:8" ht="51">
      <c r="A10" s="79" t="s">
        <v>40</v>
      </c>
      <c r="B10" s="55" t="s">
        <v>96</v>
      </c>
      <c r="C10" s="54"/>
      <c r="D10" s="117"/>
      <c r="E10" s="117"/>
      <c r="F10" s="52"/>
    </row>
    <row r="11" spans="1:8">
      <c r="A11" s="79"/>
      <c r="C11" s="54" t="s">
        <v>63</v>
      </c>
      <c r="D11" s="115">
        <v>10</v>
      </c>
      <c r="E11" s="116"/>
      <c r="F11" s="52">
        <f>D11*E11</f>
        <v>0</v>
      </c>
    </row>
    <row r="12" spans="1:8" s="117" customFormat="1" ht="14.25">
      <c r="A12" s="79"/>
      <c r="B12" s="118"/>
      <c r="C12" s="54"/>
      <c r="E12" s="119"/>
      <c r="F12" s="52"/>
      <c r="H12" s="111"/>
    </row>
    <row r="13" spans="1:8" s="117" customFormat="1" ht="63.75">
      <c r="A13" s="79" t="s">
        <v>42</v>
      </c>
      <c r="B13" s="55" t="s">
        <v>97</v>
      </c>
      <c r="C13" s="54"/>
      <c r="D13" s="115"/>
      <c r="E13" s="116"/>
      <c r="F13" s="52"/>
      <c r="H13" s="111"/>
    </row>
    <row r="14" spans="1:8" s="117" customFormat="1" ht="14.25">
      <c r="A14" s="79"/>
      <c r="B14" s="55"/>
      <c r="C14" s="54" t="s">
        <v>63</v>
      </c>
      <c r="D14" s="115">
        <v>10</v>
      </c>
      <c r="E14" s="116"/>
      <c r="F14" s="52">
        <f>D14*E14</f>
        <v>0</v>
      </c>
      <c r="H14" s="111"/>
    </row>
    <row r="15" spans="1:8" s="117" customFormat="1" ht="14.25">
      <c r="A15" s="79"/>
      <c r="B15" s="118"/>
      <c r="C15" s="54"/>
      <c r="E15" s="119"/>
      <c r="F15" s="52"/>
      <c r="H15" s="111"/>
    </row>
    <row r="16" spans="1:8" s="117" customFormat="1" ht="123.75" customHeight="1">
      <c r="A16" s="79" t="s">
        <v>45</v>
      </c>
      <c r="B16" s="55" t="s">
        <v>98</v>
      </c>
      <c r="C16" s="54"/>
      <c r="D16" s="115"/>
      <c r="E16" s="116"/>
      <c r="F16" s="52"/>
      <c r="H16" s="120"/>
    </row>
    <row r="17" spans="1:8" s="117" customFormat="1" ht="14.25">
      <c r="A17" s="79"/>
      <c r="B17" s="55" t="s">
        <v>99</v>
      </c>
      <c r="C17" s="54" t="s">
        <v>57</v>
      </c>
      <c r="D17" s="115">
        <v>135</v>
      </c>
      <c r="E17" s="121"/>
      <c r="F17" s="52">
        <f>D17*E17</f>
        <v>0</v>
      </c>
      <c r="H17" s="120"/>
    </row>
    <row r="18" spans="1:8" s="117" customFormat="1" ht="14.25">
      <c r="A18" s="79"/>
      <c r="B18" s="55" t="s">
        <v>100</v>
      </c>
      <c r="C18" s="54" t="s">
        <v>57</v>
      </c>
      <c r="D18" s="115">
        <v>182</v>
      </c>
      <c r="E18" s="116"/>
      <c r="F18" s="52">
        <f>D18*E18</f>
        <v>0</v>
      </c>
      <c r="H18" s="120"/>
    </row>
    <row r="19" spans="1:8" s="117" customFormat="1" ht="14.25">
      <c r="A19" s="79"/>
      <c r="B19" s="55"/>
      <c r="C19" s="54"/>
      <c r="D19" s="115"/>
      <c r="E19" s="116"/>
      <c r="F19" s="52"/>
      <c r="H19" s="120"/>
    </row>
    <row r="20" spans="1:8" s="117" customFormat="1" ht="14.25">
      <c r="A20" s="79"/>
      <c r="B20" s="118"/>
      <c r="C20" s="54"/>
      <c r="F20" s="52"/>
      <c r="H20" s="111"/>
    </row>
    <row r="21" spans="1:8" s="117" customFormat="1" ht="51">
      <c r="A21" s="79" t="s">
        <v>47</v>
      </c>
      <c r="B21" s="55" t="s">
        <v>101</v>
      </c>
      <c r="C21" s="54"/>
      <c r="D21" s="115"/>
      <c r="E21" s="116"/>
      <c r="F21" s="52"/>
      <c r="H21" s="111"/>
    </row>
    <row r="22" spans="1:8" s="117" customFormat="1" ht="14.25">
      <c r="A22" s="79"/>
      <c r="B22" s="55"/>
      <c r="C22" s="54" t="s">
        <v>38</v>
      </c>
      <c r="D22" s="115">
        <v>70</v>
      </c>
      <c r="E22" s="116"/>
      <c r="F22" s="52">
        <f>D22*E22</f>
        <v>0</v>
      </c>
      <c r="H22" s="111"/>
    </row>
    <row r="23" spans="1:8" s="117" customFormat="1" ht="14.25">
      <c r="A23" s="79"/>
      <c r="B23" s="55"/>
      <c r="C23" s="54"/>
      <c r="D23" s="115"/>
      <c r="E23" s="116"/>
      <c r="F23" s="52"/>
      <c r="H23" s="111"/>
    </row>
    <row r="24" spans="1:8" s="117" customFormat="1" ht="14.25">
      <c r="A24" s="79"/>
      <c r="B24" s="118"/>
      <c r="C24" s="54"/>
      <c r="F24" s="52"/>
      <c r="H24" s="111"/>
    </row>
    <row r="25" spans="1:8" s="117" customFormat="1" ht="89.25">
      <c r="A25" s="79" t="s">
        <v>50</v>
      </c>
      <c r="B25" s="55" t="s">
        <v>102</v>
      </c>
      <c r="C25" s="54"/>
      <c r="D25" s="115"/>
      <c r="E25" s="116"/>
      <c r="F25" s="52"/>
      <c r="H25" s="111"/>
    </row>
    <row r="26" spans="1:8" s="117" customFormat="1" ht="14.25">
      <c r="A26" s="79"/>
      <c r="B26" s="55"/>
      <c r="C26" s="54" t="s">
        <v>38</v>
      </c>
      <c r="D26" s="115">
        <v>70</v>
      </c>
      <c r="E26" s="116"/>
      <c r="F26" s="52">
        <f>D26*E26</f>
        <v>0</v>
      </c>
      <c r="H26" s="111"/>
    </row>
    <row r="27" spans="1:8" s="117" customFormat="1" ht="14.25">
      <c r="A27" s="79"/>
      <c r="B27" s="118"/>
      <c r="C27" s="54"/>
      <c r="F27" s="52"/>
      <c r="H27" s="111"/>
    </row>
    <row r="28" spans="1:8" s="117" customFormat="1" ht="14.25">
      <c r="A28" s="79" t="s">
        <v>52</v>
      </c>
      <c r="B28" s="55" t="s">
        <v>103</v>
      </c>
      <c r="C28" s="122"/>
      <c r="D28" s="123"/>
      <c r="E28" s="115"/>
      <c r="F28" s="52"/>
      <c r="H28" s="111"/>
    </row>
    <row r="29" spans="1:8" s="117" customFormat="1" ht="77.25" customHeight="1">
      <c r="A29" s="79"/>
      <c r="B29" s="55" t="s">
        <v>104</v>
      </c>
      <c r="C29" s="54" t="s">
        <v>38</v>
      </c>
      <c r="D29" s="115">
        <v>70</v>
      </c>
      <c r="E29" s="121"/>
      <c r="F29" s="52">
        <f>D29*E29</f>
        <v>0</v>
      </c>
      <c r="H29" s="111"/>
    </row>
    <row r="30" spans="1:8" s="117" customFormat="1" ht="56.25" customHeight="1">
      <c r="A30" s="79"/>
      <c r="B30" s="55" t="s">
        <v>105</v>
      </c>
      <c r="C30" s="54" t="s">
        <v>38</v>
      </c>
      <c r="D30" s="115">
        <v>70</v>
      </c>
      <c r="E30" s="121"/>
      <c r="F30" s="52">
        <f>D30*E30</f>
        <v>0</v>
      </c>
      <c r="H30" s="111"/>
    </row>
    <row r="31" spans="1:8" s="117" customFormat="1" ht="171" customHeight="1">
      <c r="A31" s="79"/>
      <c r="B31" s="55" t="s">
        <v>106</v>
      </c>
      <c r="C31" s="122"/>
      <c r="D31" s="123"/>
      <c r="E31" s="115"/>
      <c r="F31" s="52"/>
      <c r="H31" s="111"/>
    </row>
    <row r="32" spans="1:8" s="117" customFormat="1" ht="14.25">
      <c r="A32" s="79"/>
      <c r="B32" s="124" t="s">
        <v>107</v>
      </c>
      <c r="C32" s="54" t="s">
        <v>44</v>
      </c>
      <c r="D32" s="115">
        <v>70</v>
      </c>
      <c r="E32" s="116"/>
      <c r="F32" s="52">
        <f>D32*E32</f>
        <v>0</v>
      </c>
      <c r="H32" s="111"/>
    </row>
    <row r="33" spans="1:8" s="117" customFormat="1" ht="14.25">
      <c r="A33" s="79"/>
      <c r="B33" s="124" t="s">
        <v>108</v>
      </c>
      <c r="C33" s="54" t="s">
        <v>44</v>
      </c>
      <c r="D33" s="115">
        <v>70</v>
      </c>
      <c r="E33" s="121"/>
      <c r="F33" s="52">
        <f>D33*E33</f>
        <v>0</v>
      </c>
      <c r="H33" s="111"/>
    </row>
    <row r="34" spans="1:8" s="117" customFormat="1" ht="78.75" customHeight="1">
      <c r="A34" s="79"/>
      <c r="B34" s="55" t="s">
        <v>109</v>
      </c>
      <c r="C34" s="54" t="s">
        <v>38</v>
      </c>
      <c r="D34" s="115">
        <v>70</v>
      </c>
      <c r="E34" s="121"/>
      <c r="F34" s="52">
        <f>D34*E34</f>
        <v>0</v>
      </c>
      <c r="H34" s="111"/>
    </row>
    <row r="35" spans="1:8" s="117" customFormat="1" ht="14.25">
      <c r="A35" s="79"/>
      <c r="B35" s="118"/>
      <c r="C35" s="54"/>
      <c r="F35" s="52"/>
      <c r="H35" s="111"/>
    </row>
    <row r="36" spans="1:8" ht="114.75">
      <c r="A36" s="79" t="s">
        <v>53</v>
      </c>
      <c r="B36" s="55" t="s">
        <v>110</v>
      </c>
      <c r="C36" s="79"/>
      <c r="D36" s="123"/>
      <c r="E36" s="115"/>
      <c r="F36" s="52"/>
    </row>
    <row r="37" spans="1:8">
      <c r="A37" s="79"/>
      <c r="B37" s="125"/>
      <c r="C37" s="54" t="s">
        <v>38</v>
      </c>
      <c r="D37" s="115">
        <v>70</v>
      </c>
      <c r="E37" s="121"/>
      <c r="F37" s="52">
        <f>D37*E37</f>
        <v>0</v>
      </c>
    </row>
    <row r="39" spans="1:8" ht="14.25" customHeight="1">
      <c r="A39" s="160" t="s">
        <v>111</v>
      </c>
      <c r="B39" s="160"/>
      <c r="C39" s="160"/>
      <c r="D39" s="160"/>
      <c r="E39" s="160"/>
      <c r="F39" s="73">
        <f>SUM(F7:F38)</f>
        <v>0</v>
      </c>
    </row>
  </sheetData>
  <mergeCells count="4">
    <mergeCell ref="A1:F1"/>
    <mergeCell ref="A3:F3"/>
    <mergeCell ref="A4:F4"/>
    <mergeCell ref="A39:E39"/>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LX16"/>
  <sheetViews>
    <sheetView showZeros="0" view="pageBreakPreview" zoomScaleNormal="115" zoomScaleSheetLayoutView="100" zoomScalePageLayoutView="155" workbookViewId="0">
      <selection activeCell="F6" sqref="F6"/>
    </sheetView>
  </sheetViews>
  <sheetFormatPr defaultColWidth="9.140625" defaultRowHeight="15"/>
  <cols>
    <col min="1" max="1" width="4.7109375" style="4" customWidth="1"/>
    <col min="2" max="2" width="50.7109375" style="4" customWidth="1"/>
    <col min="3" max="3" width="5.7109375" style="74" customWidth="1"/>
    <col min="4" max="4" width="8.7109375" style="5" customWidth="1"/>
    <col min="5" max="5" width="9.7109375" style="5" customWidth="1"/>
    <col min="6" max="6" width="14.7109375" style="5" customWidth="1"/>
    <col min="7" max="1012" width="9.140625" style="7"/>
  </cols>
  <sheetData>
    <row r="1" spans="1:6">
      <c r="A1" s="165" t="s">
        <v>112</v>
      </c>
      <c r="B1" s="165"/>
      <c r="C1" s="165"/>
      <c r="D1" s="165"/>
      <c r="E1" s="165"/>
      <c r="F1" s="165"/>
    </row>
    <row r="3" spans="1:6" ht="12.75" customHeight="1">
      <c r="A3" s="126"/>
      <c r="B3" s="16" t="s">
        <v>113</v>
      </c>
      <c r="C3" s="127"/>
      <c r="D3" s="128"/>
      <c r="E3" s="129"/>
      <c r="F3" s="129"/>
    </row>
    <row r="4" spans="1:6" ht="70.5" customHeight="1">
      <c r="A4" s="172" t="s">
        <v>114</v>
      </c>
      <c r="B4" s="172"/>
      <c r="C4" s="172"/>
      <c r="D4" s="172"/>
      <c r="E4" s="172"/>
      <c r="F4" s="172"/>
    </row>
    <row r="5" spans="1:6">
      <c r="A5" s="155"/>
      <c r="B5" s="155"/>
      <c r="C5" s="155"/>
      <c r="D5" s="155"/>
      <c r="E5" s="155"/>
      <c r="F5" s="155"/>
    </row>
    <row r="6" spans="1:6" ht="22.5">
      <c r="A6" s="75" t="s">
        <v>31</v>
      </c>
      <c r="B6" s="75" t="s">
        <v>32</v>
      </c>
      <c r="C6" s="76" t="s">
        <v>33</v>
      </c>
      <c r="D6" s="77" t="s">
        <v>34</v>
      </c>
      <c r="E6" s="78" t="s">
        <v>151</v>
      </c>
      <c r="F6" s="78" t="s">
        <v>152</v>
      </c>
    </row>
    <row r="7" spans="1:6">
      <c r="A7" s="79"/>
      <c r="B7" s="13"/>
      <c r="C7" s="130"/>
      <c r="D7" s="131"/>
      <c r="E7" s="15"/>
      <c r="F7" s="15"/>
    </row>
    <row r="8" spans="1:6" ht="92.25" customHeight="1">
      <c r="A8" s="79" t="s">
        <v>35</v>
      </c>
      <c r="B8" s="55" t="s">
        <v>115</v>
      </c>
      <c r="C8" s="130"/>
      <c r="D8" s="131"/>
      <c r="E8" s="15"/>
      <c r="F8" s="15"/>
    </row>
    <row r="9" spans="1:6">
      <c r="A9" s="79"/>
      <c r="B9" s="55" t="s">
        <v>116</v>
      </c>
      <c r="C9" s="130" t="s">
        <v>57</v>
      </c>
      <c r="D9" s="85">
        <v>8</v>
      </c>
      <c r="E9" s="85"/>
      <c r="F9" s="85">
        <f>D9*E9</f>
        <v>0</v>
      </c>
    </row>
    <row r="10" spans="1:6" ht="12.75" customHeight="1">
      <c r="A10" s="79"/>
      <c r="B10" s="13"/>
      <c r="C10" s="130"/>
      <c r="D10" s="85"/>
      <c r="E10" s="85"/>
      <c r="F10" s="85"/>
    </row>
    <row r="11" spans="1:6" ht="70.5" customHeight="1">
      <c r="A11" s="79" t="s">
        <v>40</v>
      </c>
      <c r="B11" s="55" t="s">
        <v>117</v>
      </c>
      <c r="C11" s="130"/>
      <c r="D11" s="85"/>
      <c r="E11" s="85"/>
      <c r="F11" s="85"/>
    </row>
    <row r="12" spans="1:6">
      <c r="A12" s="79"/>
      <c r="B12" s="55"/>
      <c r="C12" s="130" t="s">
        <v>38</v>
      </c>
      <c r="D12" s="85">
        <v>300</v>
      </c>
      <c r="E12" s="85"/>
      <c r="F12" s="85">
        <f>D12*E12</f>
        <v>0</v>
      </c>
    </row>
    <row r="13" spans="1:6" ht="39.4" customHeight="1">
      <c r="A13" s="79" t="s">
        <v>42</v>
      </c>
      <c r="B13" s="55" t="s">
        <v>118</v>
      </c>
      <c r="C13" s="130"/>
      <c r="D13" s="85"/>
      <c r="E13" s="85"/>
      <c r="F13" s="85"/>
    </row>
    <row r="14" spans="1:6">
      <c r="A14" s="79"/>
      <c r="B14" s="55"/>
      <c r="C14" s="130" t="s">
        <v>44</v>
      </c>
      <c r="D14" s="85">
        <v>5</v>
      </c>
      <c r="E14" s="85"/>
      <c r="F14" s="85">
        <f>D14*E14</f>
        <v>0</v>
      </c>
    </row>
    <row r="15" spans="1:6">
      <c r="A15" s="79"/>
      <c r="B15" s="55"/>
      <c r="C15" s="130"/>
      <c r="D15" s="15"/>
      <c r="E15" s="15"/>
      <c r="F15" s="15"/>
    </row>
    <row r="16" spans="1:6" ht="12.75" customHeight="1">
      <c r="A16" s="173" t="s">
        <v>119</v>
      </c>
      <c r="B16" s="173"/>
      <c r="C16" s="173"/>
      <c r="D16" s="173"/>
      <c r="E16" s="173"/>
      <c r="F16" s="86">
        <f>SUM(F8:F15)</f>
        <v>0</v>
      </c>
    </row>
  </sheetData>
  <mergeCells count="4">
    <mergeCell ref="A1:F1"/>
    <mergeCell ref="A4:F4"/>
    <mergeCell ref="A5:F5"/>
    <mergeCell ref="A16:E16"/>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LX15"/>
  <sheetViews>
    <sheetView showZeros="0" view="pageBreakPreview" zoomScaleNormal="115" zoomScaleSheetLayoutView="100" zoomScalePageLayoutView="155" workbookViewId="0">
      <selection activeCell="F7" sqref="F7"/>
    </sheetView>
  </sheetViews>
  <sheetFormatPr defaultColWidth="9.140625" defaultRowHeight="15"/>
  <cols>
    <col min="1" max="1" width="4.7109375" style="4" customWidth="1"/>
    <col min="2" max="2" width="50.7109375" style="4" customWidth="1"/>
    <col min="3" max="3" width="5.7109375" style="74" customWidth="1"/>
    <col min="4" max="4" width="8.7109375" style="5" customWidth="1"/>
    <col min="5" max="5" width="9.7109375" style="5" customWidth="1"/>
    <col min="6" max="6" width="14.7109375" style="5" customWidth="1"/>
    <col min="7" max="1012" width="9.140625" style="7"/>
  </cols>
  <sheetData>
    <row r="1" spans="1:6">
      <c r="A1" s="165" t="s">
        <v>120</v>
      </c>
      <c r="B1" s="165"/>
      <c r="C1" s="165"/>
      <c r="D1" s="165"/>
      <c r="E1" s="165"/>
      <c r="F1" s="165"/>
    </row>
    <row r="3" spans="1:6" ht="16.5" customHeight="1">
      <c r="A3" s="126"/>
      <c r="B3" s="16" t="s">
        <v>121</v>
      </c>
      <c r="C3" s="132"/>
      <c r="D3" s="128"/>
      <c r="E3" s="129"/>
      <c r="F3" s="129"/>
    </row>
    <row r="4" spans="1:6" ht="143.25" customHeight="1">
      <c r="A4" s="172" t="s">
        <v>122</v>
      </c>
      <c r="B4" s="172"/>
      <c r="C4" s="172"/>
      <c r="D4" s="172"/>
      <c r="E4" s="172"/>
      <c r="F4" s="172"/>
    </row>
    <row r="5" spans="1:6">
      <c r="A5" s="155"/>
      <c r="B5" s="155"/>
      <c r="C5" s="155"/>
      <c r="D5" s="155"/>
      <c r="E5" s="155"/>
      <c r="F5" s="155"/>
    </row>
    <row r="6" spans="1:6" ht="22.5">
      <c r="A6" s="75" t="s">
        <v>31</v>
      </c>
      <c r="B6" s="75" t="s">
        <v>32</v>
      </c>
      <c r="C6" s="76" t="s">
        <v>33</v>
      </c>
      <c r="D6" s="77" t="s">
        <v>34</v>
      </c>
      <c r="E6" s="78" t="s">
        <v>151</v>
      </c>
      <c r="F6" s="78" t="s">
        <v>152</v>
      </c>
    </row>
    <row r="7" spans="1:6">
      <c r="A7" s="79"/>
      <c r="B7" s="13"/>
      <c r="C7" s="122"/>
      <c r="D7" s="133"/>
      <c r="E7" s="14"/>
      <c r="F7" s="14"/>
    </row>
    <row r="8" spans="1:6" s="136" customFormat="1" ht="12.75">
      <c r="A8" s="79"/>
      <c r="B8" s="16"/>
      <c r="C8" s="79"/>
      <c r="D8" s="134"/>
      <c r="E8" s="135"/>
      <c r="F8" s="135"/>
    </row>
    <row r="9" spans="1:6" ht="60" customHeight="1">
      <c r="A9" s="79" t="s">
        <v>35</v>
      </c>
      <c r="B9" s="55" t="s">
        <v>123</v>
      </c>
      <c r="C9" s="122"/>
      <c r="D9" s="133"/>
      <c r="E9" s="14"/>
      <c r="F9" s="14"/>
    </row>
    <row r="10" spans="1:6">
      <c r="A10" s="79"/>
      <c r="B10" s="13"/>
      <c r="C10" s="54" t="s">
        <v>38</v>
      </c>
      <c r="D10" s="84">
        <v>200</v>
      </c>
      <c r="E10" s="85"/>
      <c r="F10" s="85">
        <f>D10*E10</f>
        <v>0</v>
      </c>
    </row>
    <row r="11" spans="1:6">
      <c r="A11" s="79"/>
      <c r="B11" s="13"/>
      <c r="C11" s="54"/>
      <c r="D11" s="137"/>
      <c r="E11" s="85"/>
      <c r="F11" s="85"/>
    </row>
    <row r="12" spans="1:6" ht="54.75" customHeight="1">
      <c r="A12" s="79" t="s">
        <v>40</v>
      </c>
      <c r="B12" s="55" t="s">
        <v>124</v>
      </c>
      <c r="C12" s="54"/>
      <c r="D12" s="137"/>
      <c r="E12" s="85"/>
      <c r="F12" s="85"/>
    </row>
    <row r="13" spans="1:6">
      <c r="A13" s="79"/>
      <c r="B13" s="13"/>
      <c r="C13" s="54" t="s">
        <v>38</v>
      </c>
      <c r="D13" s="84">
        <v>100</v>
      </c>
      <c r="E13" s="85"/>
      <c r="F13" s="85">
        <f>D13*E13</f>
        <v>0</v>
      </c>
    </row>
    <row r="15" spans="1:6" ht="15" customHeight="1">
      <c r="A15" s="160" t="s">
        <v>125</v>
      </c>
      <c r="B15" s="160"/>
      <c r="C15" s="160"/>
      <c r="D15" s="160"/>
      <c r="E15" s="160"/>
      <c r="F15" s="73">
        <f>SUM(F9:F14)</f>
        <v>0</v>
      </c>
    </row>
  </sheetData>
  <mergeCells count="4">
    <mergeCell ref="A1:F1"/>
    <mergeCell ref="A4:F4"/>
    <mergeCell ref="A5:F5"/>
    <mergeCell ref="A15:E15"/>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LX22"/>
  <sheetViews>
    <sheetView showZeros="0" view="pageBreakPreview" zoomScaleNormal="115" zoomScaleSheetLayoutView="100" zoomScalePageLayoutView="155" workbookViewId="0">
      <selection activeCell="F8" sqref="F8"/>
    </sheetView>
  </sheetViews>
  <sheetFormatPr defaultColWidth="9.140625" defaultRowHeight="15"/>
  <cols>
    <col min="1" max="1" width="4.7109375" style="27" customWidth="1"/>
    <col min="2" max="2" width="50.7109375" style="4" customWidth="1"/>
    <col min="3" max="3" width="5.7109375" style="138" customWidth="1"/>
    <col min="4" max="4" width="8.7109375" style="5" customWidth="1"/>
    <col min="5" max="5" width="9.7109375" style="5" customWidth="1"/>
    <col min="6" max="6" width="14.7109375" style="5" customWidth="1"/>
    <col min="7" max="1012" width="9.140625" style="7"/>
  </cols>
  <sheetData>
    <row r="1" spans="1:6">
      <c r="A1" s="165" t="s">
        <v>126</v>
      </c>
      <c r="B1" s="165"/>
      <c r="C1" s="165"/>
      <c r="D1" s="165"/>
      <c r="E1" s="165"/>
      <c r="F1" s="165"/>
    </row>
    <row r="3" spans="1:6" ht="12.75" customHeight="1">
      <c r="A3" s="126"/>
      <c r="B3" s="171" t="s">
        <v>127</v>
      </c>
      <c r="C3" s="171"/>
      <c r="D3" s="171"/>
      <c r="E3" s="129"/>
      <c r="F3" s="129"/>
    </row>
    <row r="4" spans="1:6" ht="223.5" customHeight="1">
      <c r="A4" s="174" t="s">
        <v>128</v>
      </c>
      <c r="B4" s="174"/>
      <c r="C4" s="174"/>
      <c r="D4" s="174"/>
      <c r="E4" s="174"/>
      <c r="F4" s="174"/>
    </row>
    <row r="5" spans="1:6" ht="186.75" customHeight="1">
      <c r="A5" s="174" t="s">
        <v>129</v>
      </c>
      <c r="B5" s="174"/>
      <c r="C5" s="174"/>
      <c r="D5" s="174"/>
      <c r="E5" s="174"/>
      <c r="F5" s="174"/>
    </row>
    <row r="6" spans="1:6">
      <c r="A6" s="175"/>
      <c r="B6" s="175"/>
      <c r="C6" s="175"/>
      <c r="D6" s="175"/>
      <c r="E6" s="175"/>
      <c r="F6" s="175"/>
    </row>
    <row r="7" spans="1:6" ht="22.5">
      <c r="A7" s="75" t="s">
        <v>31</v>
      </c>
      <c r="B7" s="75" t="s">
        <v>32</v>
      </c>
      <c r="C7" s="76" t="s">
        <v>33</v>
      </c>
      <c r="D7" s="77" t="s">
        <v>34</v>
      </c>
      <c r="E7" s="78" t="s">
        <v>151</v>
      </c>
      <c r="F7" s="78" t="s">
        <v>152</v>
      </c>
    </row>
    <row r="8" spans="1:6">
      <c r="A8" s="79"/>
      <c r="B8" s="13"/>
      <c r="C8" s="122"/>
      <c r="D8" s="133"/>
      <c r="E8" s="14"/>
      <c r="F8" s="14"/>
    </row>
    <row r="9" spans="1:6" s="120" customFormat="1" ht="57" customHeight="1">
      <c r="A9" s="79" t="s">
        <v>35</v>
      </c>
      <c r="B9" s="55" t="s">
        <v>130</v>
      </c>
      <c r="C9" s="122"/>
      <c r="D9" s="133"/>
      <c r="E9" s="14"/>
      <c r="F9" s="14"/>
    </row>
    <row r="10" spans="1:6">
      <c r="A10" s="139"/>
      <c r="B10" s="13" t="s">
        <v>131</v>
      </c>
      <c r="C10" s="130" t="s">
        <v>63</v>
      </c>
      <c r="D10" s="84">
        <v>10</v>
      </c>
      <c r="E10" s="85"/>
      <c r="F10" s="85">
        <f>D10*E10</f>
        <v>0</v>
      </c>
    </row>
    <row r="11" spans="1:6">
      <c r="A11" s="79"/>
      <c r="B11" s="13" t="s">
        <v>132</v>
      </c>
      <c r="C11" s="130" t="s">
        <v>63</v>
      </c>
      <c r="D11" s="137">
        <v>50</v>
      </c>
      <c r="E11" s="85"/>
      <c r="F11" s="85">
        <f>D11*E11</f>
        <v>0</v>
      </c>
    </row>
    <row r="12" spans="1:6">
      <c r="A12" s="79"/>
      <c r="B12" s="13"/>
      <c r="C12" s="130"/>
      <c r="D12" s="137"/>
      <c r="E12" s="85"/>
      <c r="F12" s="85"/>
    </row>
    <row r="13" spans="1:6" ht="108" customHeight="1">
      <c r="A13" s="79" t="s">
        <v>40</v>
      </c>
      <c r="B13" s="55" t="s">
        <v>133</v>
      </c>
      <c r="C13" s="130"/>
      <c r="D13" s="137"/>
      <c r="E13" s="85"/>
      <c r="F13" s="85"/>
    </row>
    <row r="14" spans="1:6">
      <c r="A14" s="139"/>
      <c r="B14" s="13"/>
      <c r="C14" s="130" t="s">
        <v>63</v>
      </c>
      <c r="D14" s="84">
        <v>50</v>
      </c>
      <c r="E14" s="85"/>
      <c r="F14" s="85">
        <f>D14*E14</f>
        <v>0</v>
      </c>
    </row>
    <row r="15" spans="1:6">
      <c r="C15" s="140"/>
    </row>
    <row r="16" spans="1:6" ht="114.75">
      <c r="A16" s="79" t="s">
        <v>42</v>
      </c>
      <c r="B16" s="55" t="s">
        <v>134</v>
      </c>
      <c r="C16" s="130"/>
      <c r="D16" s="137"/>
      <c r="E16" s="85"/>
      <c r="F16" s="85"/>
    </row>
    <row r="17" spans="1:6">
      <c r="A17" s="79"/>
      <c r="B17" s="13"/>
      <c r="C17" s="130" t="s">
        <v>63</v>
      </c>
      <c r="D17" s="84">
        <v>14</v>
      </c>
      <c r="E17" s="85"/>
      <c r="F17" s="85">
        <f>D17*E17</f>
        <v>0</v>
      </c>
    </row>
    <row r="18" spans="1:6">
      <c r="A18" s="79"/>
      <c r="B18" s="13"/>
      <c r="C18" s="130"/>
      <c r="D18" s="84"/>
      <c r="E18" s="85"/>
      <c r="F18" s="85"/>
    </row>
    <row r="19" spans="1:6" s="120" customFormat="1" ht="38.25">
      <c r="A19" s="79" t="s">
        <v>45</v>
      </c>
      <c r="B19" s="55" t="s">
        <v>135</v>
      </c>
      <c r="C19" s="130"/>
      <c r="D19" s="137"/>
      <c r="E19" s="85"/>
      <c r="F19" s="85"/>
    </row>
    <row r="20" spans="1:6">
      <c r="A20" s="139"/>
      <c r="B20" s="13"/>
      <c r="C20" s="130" t="s">
        <v>63</v>
      </c>
      <c r="D20" s="84">
        <v>21</v>
      </c>
      <c r="E20" s="85"/>
      <c r="F20" s="85">
        <f>D20*E20</f>
        <v>0</v>
      </c>
    </row>
    <row r="21" spans="1:6">
      <c r="A21" s="79"/>
      <c r="B21" s="13"/>
      <c r="C21" s="122"/>
      <c r="D21" s="133"/>
      <c r="E21" s="14"/>
      <c r="F21" s="14"/>
    </row>
    <row r="22" spans="1:6" ht="12.75" customHeight="1">
      <c r="A22" s="173" t="s">
        <v>136</v>
      </c>
      <c r="B22" s="173"/>
      <c r="C22" s="173"/>
      <c r="D22" s="173"/>
      <c r="E22" s="173"/>
      <c r="F22" s="141">
        <f>SUM(F8:F21)</f>
        <v>0</v>
      </c>
    </row>
  </sheetData>
  <mergeCells count="6">
    <mergeCell ref="A22:E22"/>
    <mergeCell ref="A1:F1"/>
    <mergeCell ref="B3:D3"/>
    <mergeCell ref="A4:F4"/>
    <mergeCell ref="A5:F5"/>
    <mergeCell ref="A6:F6"/>
  </mergeCells>
  <printOptions horizontalCentered="1"/>
  <pageMargins left="0.59055118110236227" right="0.23622047244094491" top="0.98425196850393704" bottom="0.19685039370078741" header="0.39370078740157483" footer="0.39370078740157483"/>
  <pageSetup paperSize="9" orientation="portrait" horizontalDpi="300" verticalDpi="300" r:id="rId1"/>
  <headerFooter>
    <oddHeader>&amp;L&amp;"Arial,Regular"&amp;8Ured ovlaštene arhitektice
Nikolina Maradin&amp;C&amp;"Arial,Regular"&amp;8INVESTITOR:
Veleučilište u Karlovcu,
Trg J.J. Strossmayera 9, Karlovac&amp;R&amp;"Arial,Regular"&amp;8GRAĐEVINA: 
Sanacija nestabilnih 
dijelova građevine 
Bosanskog Magazina</oddHeader>
    <oddFooter>&amp;R&amp;"Arial,Regular"&amp;8&amp;P/&amp;N</oddFooter>
  </headerFooter>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Template/>
  <TotalTime>515</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REKAPITULACIJA</vt:lpstr>
      <vt:lpstr>Razgradnja i demontaže</vt:lpstr>
      <vt:lpstr>Skela</vt:lpstr>
      <vt:lpstr>Betonski i AB radovi</vt:lpstr>
      <vt:lpstr>Zidarski radovi</vt:lpstr>
      <vt:lpstr>Statička sanacija</vt:lpstr>
      <vt:lpstr>Tesarski radovi</vt:lpstr>
      <vt:lpstr>Krovopokrivački radovi</vt:lpstr>
      <vt:lpstr>Limarski radovi</vt:lpstr>
      <vt:lpstr>'Krovopokrivački radovi'!Print_Area</vt:lpstr>
      <vt:lpstr>REKAPITULACIJA!Print_Area</vt:lpstr>
      <vt:lpstr>'Statička sanacija'!Print_Area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Danko Jančić</dc:creator>
  <dc:description/>
  <cp:lastModifiedBy>Nikolina Vojak</cp:lastModifiedBy>
  <cp:revision>109</cp:revision>
  <cp:lastPrinted>2022-12-20T11:50:13Z</cp:lastPrinted>
  <dcterms:created xsi:type="dcterms:W3CDTF">2019-01-14T13:34:22Z</dcterms:created>
  <dcterms:modified xsi:type="dcterms:W3CDTF">2022-12-22T19:09:14Z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