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8_{33A1BDDF-0D4C-4807-8B72-A9E8808EAA7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VUKA_kemikalije" sheetId="7" r:id="rId1"/>
    <sheet name="VUKA_posuđe i pribor" sheetId="9" r:id="rId2"/>
    <sheet name="VUKA aparatura" sheetId="11" r:id="rId3"/>
    <sheet name="kemikalije SIROFONIJA" sheetId="5" r:id="rId4"/>
    <sheet name=" posuđe i pribor SIROFONIJA" sheetId="6" r:id="rId5"/>
    <sheet name="aparatura SIROFONIJA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6" l="1"/>
  <c r="F7" i="11" l="1"/>
  <c r="F13" i="11"/>
  <c r="G8" i="5"/>
  <c r="I8" i="5" s="1"/>
  <c r="G9" i="5"/>
  <c r="I9" i="5" s="1"/>
  <c r="G10" i="5"/>
  <c r="I10" i="5" s="1"/>
  <c r="G11" i="5"/>
  <c r="I11" i="5" s="1"/>
  <c r="G12" i="5"/>
  <c r="I12" i="5" s="1"/>
  <c r="G13" i="5"/>
  <c r="I13" i="5" s="1"/>
  <c r="G14" i="5"/>
  <c r="I14" i="5" s="1"/>
  <c r="G15" i="5"/>
  <c r="I15" i="5" s="1"/>
  <c r="G16" i="5"/>
  <c r="I16" i="5" s="1"/>
  <c r="G17" i="5"/>
  <c r="I17" i="5" s="1"/>
  <c r="G18" i="5"/>
  <c r="I18" i="5" s="1"/>
  <c r="G19" i="5"/>
  <c r="I19" i="5" s="1"/>
  <c r="G20" i="5"/>
  <c r="I20" i="5" s="1"/>
  <c r="G21" i="5"/>
  <c r="I21" i="5" s="1"/>
  <c r="G22" i="5"/>
  <c r="I22" i="5" s="1"/>
  <c r="G23" i="5"/>
  <c r="I23" i="5" s="1"/>
  <c r="G24" i="5"/>
  <c r="I24" i="5" s="1"/>
  <c r="G25" i="5"/>
  <c r="I25" i="5" s="1"/>
  <c r="G26" i="5"/>
  <c r="I26" i="5" s="1"/>
  <c r="G27" i="5"/>
  <c r="I27" i="5" s="1"/>
  <c r="G28" i="5"/>
  <c r="I28" i="5" s="1"/>
  <c r="G29" i="5"/>
  <c r="I29" i="5" s="1"/>
  <c r="G30" i="5"/>
  <c r="G31" i="5"/>
  <c r="I31" i="5" s="1"/>
  <c r="G32" i="5"/>
  <c r="I32" i="5" s="1"/>
  <c r="G33" i="5"/>
  <c r="I33" i="5" s="1"/>
  <c r="G34" i="5"/>
  <c r="I34" i="5" s="1"/>
  <c r="G35" i="5"/>
  <c r="I35" i="5" s="1"/>
  <c r="G36" i="5"/>
  <c r="G37" i="5"/>
  <c r="I37" i="5" s="1"/>
  <c r="G38" i="5"/>
  <c r="I38" i="5" s="1"/>
  <c r="G7" i="5"/>
  <c r="I7" i="5" s="1"/>
  <c r="F9" i="10"/>
  <c r="F8" i="10"/>
  <c r="F7" i="10"/>
  <c r="F56" i="9"/>
  <c r="F12" i="11"/>
  <c r="F11" i="11"/>
  <c r="F10" i="11"/>
  <c r="F9" i="11"/>
  <c r="F8" i="11"/>
  <c r="I36" i="5"/>
  <c r="I30" i="5"/>
  <c r="H63" i="7"/>
  <c r="H64" i="7"/>
  <c r="H65" i="7"/>
  <c r="H66" i="7"/>
  <c r="H62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7" i="7"/>
  <c r="H21" i="7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7" i="9"/>
  <c r="F58" i="9"/>
  <c r="F59" i="9"/>
  <c r="F60" i="9"/>
  <c r="F61" i="9"/>
  <c r="F7" i="9"/>
  <c r="F25" i="6"/>
  <c r="F14" i="11" l="1"/>
  <c r="F15" i="11" s="1"/>
  <c r="F10" i="10"/>
  <c r="F11" i="10" s="1"/>
  <c r="F12" i="10" s="1"/>
  <c r="F62" i="9"/>
  <c r="F63" i="9" s="1"/>
  <c r="F64" i="9" s="1"/>
  <c r="H67" i="7"/>
  <c r="H68" i="7" s="1"/>
  <c r="H69" i="7" s="1"/>
  <c r="I39" i="5"/>
  <c r="I40" i="5" s="1"/>
  <c r="I41" i="5" s="1"/>
  <c r="F7" i="6"/>
  <c r="F8" i="6"/>
  <c r="F9" i="6"/>
  <c r="F10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16" i="11" l="1"/>
  <c r="F26" i="6"/>
  <c r="F27" i="6" s="1"/>
  <c r="F28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1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Author:</t>
        </r>
        <r>
          <rPr>
            <sz val="8"/>
            <color indexed="81"/>
            <rFont val="Tahoma"/>
            <family val="2"/>
            <charset val="238"/>
          </rPr>
          <t xml:space="preserve">
Kefo katalog:str. 384
Cat. No. 9.900 785
(Elizabeta)</t>
        </r>
      </text>
    </comment>
    <comment ref="B32" authorId="0" shapeId="0" xr:uid="{00000000-0006-0000-0400-000002000000}">
      <text>
        <r>
          <rPr>
            <b/>
            <sz val="8"/>
            <color indexed="81"/>
            <rFont val="Tahoma"/>
            <family val="2"/>
            <charset val="238"/>
          </rPr>
          <t>Author:</t>
        </r>
        <r>
          <rPr>
            <sz val="8"/>
            <color indexed="81"/>
            <rFont val="Tahoma"/>
            <family val="2"/>
            <charset val="238"/>
          </rPr>
          <t xml:space="preserve">
Kefo katalog: 384 str.
Cat. No. 9.900 786
(Elizabeta)</t>
        </r>
      </text>
    </comment>
    <comment ref="B41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Author:</t>
        </r>
        <r>
          <rPr>
            <sz val="8"/>
            <color indexed="81"/>
            <rFont val="Tahoma"/>
            <family val="2"/>
            <charset val="238"/>
          </rPr>
          <t xml:space="preserve">
Elizabeta, laboratorij 019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11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38"/>
          </rPr>
          <t>Author:</t>
        </r>
        <r>
          <rPr>
            <sz val="8"/>
            <color indexed="81"/>
            <rFont val="Tahoma"/>
            <family val="2"/>
            <charset val="238"/>
          </rPr>
          <t xml:space="preserve">
VG 3.1 Standard attachment (Elizabeta)
https://www.ika.com/en/Products-LabEq/Shakers-pg179/VG-31-Standard-attachment-3341200/</t>
        </r>
      </text>
    </comment>
    <comment ref="B12" authorId="0" shapeId="0" xr:uid="{00000000-0006-0000-0500-000002000000}">
      <text>
        <r>
          <rPr>
            <b/>
            <sz val="8"/>
            <color indexed="81"/>
            <rFont val="Tahoma"/>
            <family val="2"/>
            <charset val="238"/>
          </rPr>
          <t>Author:</t>
        </r>
        <r>
          <rPr>
            <sz val="8"/>
            <color indexed="81"/>
            <rFont val="Tahoma"/>
            <family val="2"/>
            <charset val="238"/>
          </rPr>
          <t xml:space="preserve">
VG 3.35 Standard attachment (Elizabeta)
https://www.ika.com/en/Products-LabEq/Shakers-pg179/VG-335-Test-tube-attachment-(for-VG-33)-3344200/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Author:</t>
        </r>
        <r>
          <rPr>
            <sz val="8"/>
            <color indexed="81"/>
            <rFont val="Tahoma"/>
            <family val="2"/>
            <charset val="238"/>
          </rPr>
          <t xml:space="preserve">
CAT:1680700100)</t>
        </r>
      </text>
    </comment>
    <comment ref="B34" authorId="0" shapeId="0" xr:uid="{00000000-0006-0000-0000-000002000000}">
      <text>
        <r>
          <rPr>
            <b/>
            <sz val="11"/>
            <color indexed="81"/>
            <rFont val="Tahoma"/>
            <family val="2"/>
            <charset val="238"/>
          </rPr>
          <t>Author:</t>
        </r>
        <r>
          <rPr>
            <sz val="11"/>
            <color indexed="81"/>
            <rFont val="Tahoma"/>
            <family val="2"/>
            <charset val="238"/>
          </rPr>
          <t xml:space="preserve">
● HCl  0,1 N titrival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9" authorId="0" shapeId="0" xr:uid="{00000000-0006-0000-0100-000001000000}">
      <text>
        <r>
          <rPr>
            <b/>
            <sz val="11"/>
            <color indexed="81"/>
            <rFont val="Tahoma"/>
            <family val="2"/>
            <charset val="238"/>
          </rPr>
          <t>Author:</t>
        </r>
        <r>
          <rPr>
            <sz val="11"/>
            <color indexed="81"/>
            <rFont val="Tahoma"/>
            <family val="2"/>
            <charset val="238"/>
          </rPr>
          <t xml:space="preserve">
paket a500kom 4x</t>
        </r>
      </text>
    </comment>
    <comment ref="B10" authorId="0" shapeId="0" xr:uid="{00000000-0006-0000-0100-000002000000}">
      <text>
        <r>
          <rPr>
            <b/>
            <sz val="11"/>
            <color indexed="81"/>
            <rFont val="Tahoma"/>
            <family val="2"/>
            <charset val="238"/>
          </rPr>
          <t>Author:</t>
        </r>
        <r>
          <rPr>
            <sz val="11"/>
            <color indexed="81"/>
            <rFont val="Tahoma"/>
            <family val="2"/>
            <charset val="238"/>
          </rPr>
          <t xml:space="preserve">
(RU-VE 500519 kataloški broj 632492005150)</t>
        </r>
      </text>
    </comment>
    <comment ref="B16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Kefo katalog
Šifra: 9413110*LLG
Proizvođač: LLG
Reply:
    Za mikrobiologiju</t>
        </r>
      </text>
    </comment>
    <comment ref="B18" authorId="0" shapeId="0" xr:uid="{00000000-0006-0000-0100-000004000000}">
      <text>
        <r>
          <rPr>
            <b/>
            <sz val="11"/>
            <color indexed="81"/>
            <rFont val="Tahoma"/>
            <family val="2"/>
            <charset val="238"/>
          </rPr>
          <t>Author:</t>
        </r>
        <r>
          <rPr>
            <sz val="11"/>
            <color indexed="81"/>
            <rFont val="Tahoma"/>
            <family val="2"/>
            <charset val="238"/>
          </rPr>
          <t xml:space="preserve">
(RU-VE 12391)</t>
        </r>
      </text>
    </comment>
    <comment ref="B24" authorId="0" shapeId="0" xr:uid="{00000000-0006-0000-0100-000005000000}">
      <text>
        <r>
          <rPr>
            <b/>
            <sz val="11"/>
            <color indexed="81"/>
            <rFont val="Tahoma"/>
            <family val="2"/>
            <charset val="238"/>
          </rPr>
          <t>Author:</t>
        </r>
        <r>
          <rPr>
            <sz val="11"/>
            <color indexed="81"/>
            <rFont val="Tahoma"/>
            <family val="2"/>
            <charset val="238"/>
          </rPr>
          <t xml:space="preserve">
AquaLab, sample cups and lids 40106, a500kom, Meter</t>
        </r>
      </text>
    </comment>
  </commentList>
</comments>
</file>

<file path=xl/sharedStrings.xml><?xml version="1.0" encoding="utf-8"?>
<sst xmlns="http://schemas.openxmlformats.org/spreadsheetml/2006/main" count="621" uniqueCount="352">
  <si>
    <t>NAZIV KEMIKALIJE</t>
  </si>
  <si>
    <t>Formula kemikalije</t>
  </si>
  <si>
    <t>CAS broj</t>
  </si>
  <si>
    <t>GRAMAŽA</t>
  </si>
  <si>
    <t>Ambalaža</t>
  </si>
  <si>
    <t>3682-35-7</t>
  </si>
  <si>
    <t>1g</t>
  </si>
  <si>
    <t>staklena</t>
  </si>
  <si>
    <t>500g</t>
  </si>
  <si>
    <t>plastična</t>
  </si>
  <si>
    <t>Folin-Ciocalteuov reagens (Folin-Denis reagens), za ukupne fenole</t>
  </si>
  <si>
    <t>Natrijev karbonat, bezvodni, min. 98%, p.a.</t>
  </si>
  <si>
    <t>497-19-8</t>
  </si>
  <si>
    <t>250 g</t>
  </si>
  <si>
    <t>Etanol (Etilni alkohol), 96%, za analizu, p.a.</t>
  </si>
  <si>
    <t>64-17-5</t>
  </si>
  <si>
    <t>149-91-7</t>
  </si>
  <si>
    <t>100 g</t>
  </si>
  <si>
    <t xml:space="preserve">Kalijev acetat, p.a. </t>
  </si>
  <si>
    <t>Metanol, p.a.</t>
  </si>
  <si>
    <t>67-56-1</t>
  </si>
  <si>
    <t>10025-77-1</t>
  </si>
  <si>
    <t>Octena kiselina, ledena, 99-100%, p.a.</t>
  </si>
  <si>
    <t>64-19-7</t>
  </si>
  <si>
    <t>Natrijev acetat trihidrat, 99,5%, p.a., Ph.Eur.</t>
  </si>
  <si>
    <t>6131-90-4</t>
  </si>
  <si>
    <t>53188-07-1</t>
  </si>
  <si>
    <t>1 g</t>
  </si>
  <si>
    <t>DPPH (2,2-Diphenyl-1-picrylhydrazyl (free radical), 95%</t>
  </si>
  <si>
    <t>1898-66-4</t>
  </si>
  <si>
    <t>Fenolftalein, p.a.</t>
  </si>
  <si>
    <t>77-09-8</t>
  </si>
  <si>
    <t> 7782-49-2</t>
  </si>
  <si>
    <t>1 kg</t>
  </si>
  <si>
    <t>Klorovodična kiselina, tirtival, 0.1 mol/L</t>
  </si>
  <si>
    <t>7647-01-0</t>
  </si>
  <si>
    <t>kom</t>
  </si>
  <si>
    <t>Borna kiselina, granule</t>
  </si>
  <si>
    <t>10043-35-3</t>
  </si>
  <si>
    <t>Natrijeva lužina, mini perle, p.a.</t>
  </si>
  <si>
    <t>NaOH</t>
  </si>
  <si>
    <t>1310-73-2</t>
  </si>
  <si>
    <t>2 paketa</t>
  </si>
  <si>
    <t>Rukavice nitrilne, debljina 0,2 ±3%, veličina  S, nepudrane, a100, plave</t>
  </si>
  <si>
    <t>Rukavice nitrilne, debljina 0,2 ±3%, veličina  M, nepudrane, a100, plave</t>
  </si>
  <si>
    <t>10377-48-7</t>
  </si>
  <si>
    <t>100 ml</t>
  </si>
  <si>
    <t>500 g</t>
  </si>
  <si>
    <t>1 l</t>
  </si>
  <si>
    <t>5 g</t>
  </si>
  <si>
    <t>6151-25-3</t>
  </si>
  <si>
    <t>Klorovodična (solna) kiselina, 37%</t>
  </si>
  <si>
    <t>HCl</t>
  </si>
  <si>
    <t>100g</t>
  </si>
  <si>
    <t>100ml</t>
  </si>
  <si>
    <t>Kalijev peroksodisulfat,  M=270,322 g mol-1; Potassium peroxydisulfate, 97%</t>
  </si>
  <si>
    <t>7727-21-1</t>
  </si>
  <si>
    <t>2,2-azinobis (3-etilbenzotiazolin-6-sulfonska kiselina) diamonijeve soli (ABTS), min. 98%</t>
  </si>
  <si>
    <t>30931-67-0</t>
  </si>
  <si>
    <t>2 g</t>
  </si>
  <si>
    <t>Natrijev klorid, min. 99,5%, p.a.</t>
  </si>
  <si>
    <t>NaCl</t>
  </si>
  <si>
    <t>7647-14-5</t>
  </si>
  <si>
    <t>50 g</t>
  </si>
  <si>
    <t>1000 g</t>
  </si>
  <si>
    <t>Nastavci za mikropipetu 1-200 µl ( žuti), a1000kom, Hirschmann ili jednakovrijedno</t>
  </si>
  <si>
    <t>Mikropipeta  10-100 µl, autoklav, Hirschmann ili jednakovrijedno</t>
  </si>
  <si>
    <t>pak</t>
  </si>
  <si>
    <t>Mikropipeta, varijabilna do 1 mL, Hirschmann ili jednakovrijedno</t>
  </si>
  <si>
    <t>Mikropipeta, varijabilna do 5 mL,  Hirschmann ili jednakovrijedno</t>
  </si>
  <si>
    <t>paket</t>
  </si>
  <si>
    <t>Rukavice nitrilne, debljina 0,2 ±3%, veličina  L, nepudrane, a100, plave</t>
  </si>
  <si>
    <t>stavka</t>
  </si>
  <si>
    <t>DRBC agar base, Biolife</t>
  </si>
  <si>
    <t>MRS agar, Biolife</t>
  </si>
  <si>
    <t>500ml</t>
  </si>
  <si>
    <t xml:space="preserve">Količina Vuka </t>
  </si>
  <si>
    <t>PBF</t>
  </si>
  <si>
    <t>Tryptic glucose yeast agar, Biolife</t>
  </si>
  <si>
    <t xml:space="preserve">Sabourad dextrose agar CAF 50, Biolife </t>
  </si>
  <si>
    <t>Violet red biel glucose agar, Biolife</t>
  </si>
  <si>
    <t>Baird Parker agar base, Biolife</t>
  </si>
  <si>
    <t>Egg yolk tellurite emulsion, 20%, Biolife</t>
  </si>
  <si>
    <t>Aceton (2-propanon)</t>
  </si>
  <si>
    <t>C₃H₆O</t>
  </si>
  <si>
    <t>67-64-1</t>
  </si>
  <si>
    <t>Aluminij (granule), 99,5%, 1-5 mm</t>
  </si>
  <si>
    <t xml:space="preserve">Al (s) </t>
  </si>
  <si>
    <t>7429-90-5</t>
  </si>
  <si>
    <t xml:space="preserve">staklena </t>
  </si>
  <si>
    <t>Aluminij prah, min. 99%, p.a.</t>
  </si>
  <si>
    <t>Amonijak, 25%</t>
  </si>
  <si>
    <t>1336-21-6</t>
  </si>
  <si>
    <t>Amonijev acetat, min. 97,5%, p.a.</t>
  </si>
  <si>
    <t>631-61-8</t>
  </si>
  <si>
    <t>12125-02-9</t>
  </si>
  <si>
    <t>1762-95-4</t>
  </si>
  <si>
    <t>CuCN</t>
  </si>
  <si>
    <t>544-92-3</t>
  </si>
  <si>
    <t>Cu (s)</t>
  </si>
  <si>
    <t>7440-50-8</t>
  </si>
  <si>
    <t>7758-99-8</t>
  </si>
  <si>
    <t>10326-27-9</t>
  </si>
  <si>
    <t>Borna kiselina, p.a.</t>
  </si>
  <si>
    <t>Cink granule, veličina granula 3-10 mm, min. 98%, p.a.</t>
  </si>
  <si>
    <t>Zn (s)</t>
  </si>
  <si>
    <t>7440-66-6</t>
  </si>
  <si>
    <t>ZnO</t>
  </si>
  <si>
    <t>1314-13-2</t>
  </si>
  <si>
    <t>Fosforna kiselina, min. 85%, p.a.</t>
  </si>
  <si>
    <t>7664-38-2</t>
  </si>
  <si>
    <t>C₆H₁₄</t>
  </si>
  <si>
    <t>110-54-3</t>
  </si>
  <si>
    <t>7553-56-2</t>
  </si>
  <si>
    <t>1305-62-0</t>
  </si>
  <si>
    <t>10043-52-4</t>
  </si>
  <si>
    <t>KBr</t>
  </si>
  <si>
    <t>7758-02-3</t>
  </si>
  <si>
    <t>7778-50-9</t>
  </si>
  <si>
    <t>Kalijev heksacijanoferat(II) trihidrat, min. 99%, p.a.</t>
  </si>
  <si>
    <t>14459-95-1</t>
  </si>
  <si>
    <t>KOH</t>
  </si>
  <si>
    <t>1310-58-3</t>
  </si>
  <si>
    <t>Kalijev jodid, min. 99,5%, p.a.</t>
  </si>
  <si>
    <t>KI</t>
  </si>
  <si>
    <t>7681-11-0</t>
  </si>
  <si>
    <t>3811-04-9</t>
  </si>
  <si>
    <t>Kalijev kromat, min. 99,5%, p.a.</t>
  </si>
  <si>
    <t>7789-00-6</t>
  </si>
  <si>
    <t>Kalij natrij L(+)tartarat tetrahidrat, min. 99%, p.a.</t>
  </si>
  <si>
    <t>6381-59-5</t>
  </si>
  <si>
    <t>Kalijev nitrat, min. 99%, p.a.</t>
  </si>
  <si>
    <t>7757-79-1</t>
  </si>
  <si>
    <t>Kalijev nitrit, min. 97%, p.a.</t>
  </si>
  <si>
    <t>7758-09-0</t>
  </si>
  <si>
    <t>7722-64-7</t>
  </si>
  <si>
    <t>Kompleksal III (EDTA), p.a.</t>
  </si>
  <si>
    <t>6381-92-6</t>
  </si>
  <si>
    <t>144-55-8</t>
  </si>
  <si>
    <t>7632-00-0</t>
  </si>
  <si>
    <t>Natrijev sulfit, bezvodni, min. 98%, p.a.</t>
  </si>
  <si>
    <t>7757-83-7</t>
  </si>
  <si>
    <t>Niklov(II) klorid heksahidrat, min. 98%, p.a.</t>
  </si>
  <si>
    <t>7791-20-0</t>
  </si>
  <si>
    <t>Niklov(II) sulfat heptahidrat, min. 99,5%, p.a.</t>
  </si>
  <si>
    <t>10101-98-1</t>
  </si>
  <si>
    <t>485-47-2</t>
  </si>
  <si>
    <t>Olovov(II) acetat trihidrat, min. 99,5%, p.a.</t>
  </si>
  <si>
    <t>6080-56-4</t>
  </si>
  <si>
    <t>Saharoza, p.a.</t>
  </si>
  <si>
    <t>57-50-1</t>
  </si>
  <si>
    <t>Sumpor, prah, p.a.</t>
  </si>
  <si>
    <t>S (s)</t>
  </si>
  <si>
    <t>7704-34-9</t>
  </si>
  <si>
    <t>Sumporna kiselina, 96%, p.a.</t>
  </si>
  <si>
    <t>7664-93-9</t>
  </si>
  <si>
    <t>7761-88-8</t>
  </si>
  <si>
    <t>Škrob, topljiv, za analizu, p.a.</t>
  </si>
  <si>
    <t>9005-84-9</t>
  </si>
  <si>
    <t>Vodikov peroksid, 30%, stabiliziran, p.a.</t>
  </si>
  <si>
    <t>7722-84-1</t>
  </si>
  <si>
    <t>12501-23-4</t>
  </si>
  <si>
    <t>Fe (s)</t>
  </si>
  <si>
    <t>7439-89-6</t>
  </si>
  <si>
    <t>1309-37-1</t>
  </si>
  <si>
    <t>FeS</t>
  </si>
  <si>
    <t>1317-37-9</t>
  </si>
  <si>
    <t>Čaša, staklena, visoka forma, graduirana, sa izljevom, borosilikatno staklo 3.3, 400 ml</t>
  </si>
  <si>
    <t>Čaša, staklena, sa izljevom, graduirana, borosilikatno staklo 3.3, 250 ml</t>
  </si>
  <si>
    <t>Čaša, staklena, sa izljevom, graduirana, borosilikatno staklo 3.3, 2000 ml</t>
  </si>
  <si>
    <t>Menzura, plastična, 1000 ml</t>
  </si>
  <si>
    <t>Tikvica, odmjerna, A, 200 ml, NB 14/23</t>
  </si>
  <si>
    <t>Erlenmeyerova tikvica, široko grlo, borosilikatno staklo 3.3, 250 ml</t>
  </si>
  <si>
    <t>Erlenmeyerova tikvica, široko grlo, borosilikatno staklo 3.3, 500 ml</t>
  </si>
  <si>
    <t>Erlenmeyerova tikvica, široko grlo, borosilikatno staklo 3.3, 1000 ml</t>
  </si>
  <si>
    <t xml:space="preserve">Boca sisaljka, 250 ml </t>
  </si>
  <si>
    <t>Epruveta, bacto, 20x200 mm, AR staklo (teško taljivo  staklo), DEOTTO</t>
  </si>
  <si>
    <t>Epruveta za odsisavanje, 18x180 mm</t>
  </si>
  <si>
    <t>Zdjelica za kristalizaciju, bez izljeva, Ø140 mm, h=75 mm, 900 ml, borosilikatno staklo</t>
  </si>
  <si>
    <t>Crijevo, silikon 8,0/11,0 mm, stijenka 1,5 mm/1 m</t>
  </si>
  <si>
    <t>Crijevo, silikon 5,0/9,0 mm, stijenka 2 mm/1 m</t>
  </si>
  <si>
    <t>Boca štrcaljka, 250 ml, LDPE, GL25</t>
  </si>
  <si>
    <t>Čep, gumeni, bez rupa, 14x18x20 mm</t>
  </si>
  <si>
    <t>Čep, gumeni, bez rupa, 41x49x40 mm</t>
  </si>
  <si>
    <t>Staklene kuglice za vrenje, 5 mm</t>
  </si>
  <si>
    <t>Drška za skalpel, za nožić br.4, nehrđajući čelik</t>
  </si>
  <si>
    <t>Nožić skalpela, br. 23 (za držač br. 4), sterilni, a100 kom</t>
  </si>
  <si>
    <t>Nožić skalpela, br. 22 (za držač br. 4), sterilni, a100 kom</t>
  </si>
  <si>
    <t>Univerzalni indikator papir, pH 1-14, rola 5 m</t>
  </si>
  <si>
    <t>Posudica za urin, 120 ml, sterilna, pojedinačno pakiranje + čep na navoj</t>
  </si>
  <si>
    <t>Rukavice nitril, bez lateksa, veličina M, nepudrane "PURPLE", a100 kom</t>
  </si>
  <si>
    <t>Areometar 0,940 - 1,000</t>
  </si>
  <si>
    <t>Laktodensimetar 1,026 - 1,036</t>
  </si>
  <si>
    <t>Nastavak za IKA vortex VG 3.1</t>
  </si>
  <si>
    <t>Nastavak za IKA vortex VG 3.35</t>
  </si>
  <si>
    <t>Piknometar Gay Lussac, 10 ml</t>
  </si>
  <si>
    <t xml:space="preserve">Galna kiselina, 3,4,5-Trihydroxybenzoic acid, 98%, Thermo Scientific Chemicals </t>
  </si>
  <si>
    <t>Quercetin, Quercetin dihydrate, 97%, Sigma-Aldrich</t>
  </si>
  <si>
    <t xml:space="preserve">TPTZ-a (2,4,6-tripiridil-s-triazin); 	for spectrophotometric det. (of Fe), ≥98%, Thermoscientific </t>
  </si>
  <si>
    <r>
      <t>NH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</si>
  <si>
    <r>
      <t>(NH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  <r>
      <rPr>
        <sz val="12"/>
        <color theme="1"/>
        <rFont val="Calibri Light"/>
        <family val="2"/>
        <charset val="238"/>
        <scheme val="major"/>
      </rPr>
      <t>)CH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  <r>
      <rPr>
        <sz val="12"/>
        <color theme="1"/>
        <rFont val="Calibri Light"/>
        <family val="2"/>
        <charset val="238"/>
        <scheme val="major"/>
      </rPr>
      <t>COO</t>
    </r>
  </si>
  <si>
    <r>
      <t>NH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  <r>
      <rPr>
        <sz val="12"/>
        <color theme="1"/>
        <rFont val="Calibri Light"/>
        <family val="2"/>
        <charset val="238"/>
        <scheme val="major"/>
      </rPr>
      <t>Cl</t>
    </r>
  </si>
  <si>
    <r>
      <t>NH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  <r>
      <rPr>
        <sz val="12"/>
        <color theme="1"/>
        <rFont val="Calibri Light"/>
        <family val="2"/>
        <charset val="238"/>
        <scheme val="major"/>
      </rPr>
      <t>SCN</t>
    </r>
  </si>
  <si>
    <r>
      <t>CuSO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  <r>
      <rPr>
        <sz val="12"/>
        <color theme="1"/>
        <rFont val="Calibri Light"/>
        <family val="2"/>
        <charset val="238"/>
        <scheme val="major"/>
      </rPr>
      <t>*5H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0</t>
    </r>
  </si>
  <si>
    <r>
      <t>BaCl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*2H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</si>
  <si>
    <r>
      <t>H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  <r>
      <rPr>
        <sz val="12"/>
        <color theme="1"/>
        <rFont val="Calibri Light"/>
        <family val="2"/>
        <charset val="238"/>
        <scheme val="major"/>
      </rPr>
      <t>BO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</si>
  <si>
    <r>
      <t>C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H</t>
    </r>
    <r>
      <rPr>
        <vertAlign val="subscript"/>
        <sz val="12"/>
        <color theme="1"/>
        <rFont val="Calibri Light"/>
        <family val="2"/>
        <charset val="238"/>
        <scheme val="major"/>
      </rPr>
      <t>5</t>
    </r>
    <r>
      <rPr>
        <sz val="12"/>
        <color theme="1"/>
        <rFont val="Calibri Light"/>
        <family val="2"/>
        <charset val="238"/>
        <scheme val="major"/>
      </rPr>
      <t>OH</t>
    </r>
  </si>
  <si>
    <r>
      <t>H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  <r>
      <rPr>
        <sz val="12"/>
        <color theme="1"/>
        <rFont val="Calibri Light"/>
        <family val="2"/>
        <charset val="238"/>
        <scheme val="major"/>
      </rPr>
      <t>PO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</si>
  <si>
    <r>
      <t>I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 xml:space="preserve"> (s)</t>
    </r>
  </si>
  <si>
    <r>
      <t>Ca(OH)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</si>
  <si>
    <r>
      <t>CaCl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 xml:space="preserve"> </t>
    </r>
  </si>
  <si>
    <r>
      <t>K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Cr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  <r>
      <rPr>
        <vertAlign val="subscript"/>
        <sz val="12"/>
        <color theme="1"/>
        <rFont val="Calibri Light"/>
        <family val="2"/>
        <charset val="238"/>
        <scheme val="major"/>
      </rPr>
      <t>7</t>
    </r>
  </si>
  <si>
    <r>
      <t>K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  <r>
      <rPr>
        <sz val="12"/>
        <color theme="1"/>
        <rFont val="Calibri Light"/>
        <family val="2"/>
        <charset val="238"/>
        <scheme val="major"/>
      </rPr>
      <t>[Fe(CN)</t>
    </r>
    <r>
      <rPr>
        <vertAlign val="subscript"/>
        <sz val="12"/>
        <color theme="1"/>
        <rFont val="Calibri Light"/>
        <family val="2"/>
        <charset val="238"/>
        <scheme val="major"/>
      </rPr>
      <t>6</t>
    </r>
    <r>
      <rPr>
        <sz val="12"/>
        <color theme="1"/>
        <rFont val="Calibri Light"/>
        <family val="2"/>
        <charset val="238"/>
        <scheme val="major"/>
      </rPr>
      <t>]*3H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</si>
  <si>
    <r>
      <t>KClO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</si>
  <si>
    <r>
      <t>K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CrO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</si>
  <si>
    <r>
      <t>KNaC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  <r>
      <rPr>
        <sz val="12"/>
        <color theme="1"/>
        <rFont val="Calibri Light"/>
        <family val="2"/>
        <charset val="238"/>
        <scheme val="major"/>
      </rPr>
      <t>H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  <r>
      <rPr>
        <sz val="12"/>
        <color theme="1"/>
        <rFont val="Calibri Light"/>
        <family val="2"/>
        <charset val="238"/>
        <scheme val="major"/>
      </rPr>
      <t>O</t>
    </r>
    <r>
      <rPr>
        <vertAlign val="subscript"/>
        <sz val="12"/>
        <color theme="1"/>
        <rFont val="Calibri Light"/>
        <family val="2"/>
        <charset val="238"/>
        <scheme val="major"/>
      </rPr>
      <t>6</t>
    </r>
    <r>
      <rPr>
        <sz val="12"/>
        <color theme="1"/>
        <rFont val="Calibri Light"/>
        <family val="2"/>
        <charset val="238"/>
        <scheme val="major"/>
      </rPr>
      <t>*4H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</si>
  <si>
    <r>
      <t>KNO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</si>
  <si>
    <r>
      <t>KNO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</si>
  <si>
    <r>
      <t>KMnO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</si>
  <si>
    <r>
      <t>C</t>
    </r>
    <r>
      <rPr>
        <vertAlign val="subscript"/>
        <sz val="12"/>
        <color theme="1"/>
        <rFont val="Calibri Light"/>
        <family val="2"/>
        <charset val="238"/>
        <scheme val="major"/>
      </rPr>
      <t>10</t>
    </r>
    <r>
      <rPr>
        <sz val="12"/>
        <color theme="1"/>
        <rFont val="Calibri Light"/>
        <family val="2"/>
        <charset val="238"/>
        <scheme val="major"/>
      </rPr>
      <t>H</t>
    </r>
    <r>
      <rPr>
        <vertAlign val="subscript"/>
        <sz val="12"/>
        <color theme="1"/>
        <rFont val="Calibri Light"/>
        <family val="2"/>
        <charset val="238"/>
        <scheme val="major"/>
      </rPr>
      <t>14</t>
    </r>
    <r>
      <rPr>
        <sz val="12"/>
        <color theme="1"/>
        <rFont val="Calibri Light"/>
        <family val="2"/>
        <charset val="238"/>
        <scheme val="major"/>
      </rPr>
      <t>N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Na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  <r>
      <rPr>
        <vertAlign val="subscript"/>
        <sz val="12"/>
        <color theme="1"/>
        <rFont val="Calibri Light"/>
        <family val="2"/>
        <charset val="238"/>
        <scheme val="major"/>
      </rPr>
      <t>8</t>
    </r>
    <r>
      <rPr>
        <sz val="12"/>
        <color theme="1"/>
        <rFont val="Calibri Light"/>
        <family val="2"/>
        <charset val="238"/>
        <scheme val="major"/>
      </rPr>
      <t>*2H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</si>
  <si>
    <r>
      <t>NaHCO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</si>
  <si>
    <r>
      <t>Na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CO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</si>
  <si>
    <r>
      <t>NaNO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</si>
  <si>
    <r>
      <t>Na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SO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</si>
  <si>
    <r>
      <t>NiCl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*6 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</si>
  <si>
    <r>
      <t>C</t>
    </r>
    <r>
      <rPr>
        <vertAlign val="subscript"/>
        <sz val="12"/>
        <color theme="1"/>
        <rFont val="Calibri Light"/>
        <family val="2"/>
        <charset val="238"/>
        <scheme val="major"/>
      </rPr>
      <t>9</t>
    </r>
    <r>
      <rPr>
        <sz val="12"/>
        <color theme="1"/>
        <rFont val="Calibri Light"/>
        <family val="2"/>
        <charset val="238"/>
        <scheme val="major"/>
      </rPr>
      <t>H</t>
    </r>
    <r>
      <rPr>
        <vertAlign val="subscript"/>
        <sz val="12"/>
        <color theme="1"/>
        <rFont val="Calibri Light"/>
        <family val="2"/>
        <charset val="238"/>
        <scheme val="major"/>
      </rPr>
      <t>6</t>
    </r>
    <r>
      <rPr>
        <sz val="12"/>
        <color theme="1"/>
        <rFont val="Calibri Light"/>
        <family val="2"/>
        <charset val="238"/>
        <scheme val="major"/>
      </rPr>
      <t>O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</si>
  <si>
    <r>
      <t>CH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  <r>
      <rPr>
        <sz val="12"/>
        <color theme="1"/>
        <rFont val="Calibri Light"/>
        <family val="2"/>
        <charset val="238"/>
        <scheme val="major"/>
      </rPr>
      <t>COOH</t>
    </r>
  </si>
  <si>
    <r>
      <t>Pb(CH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  <r>
      <rPr>
        <sz val="12"/>
        <color theme="1"/>
        <rFont val="Calibri Light"/>
        <family val="2"/>
        <charset val="238"/>
        <scheme val="major"/>
      </rPr>
      <t>COO)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*3H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</si>
  <si>
    <r>
      <t>C</t>
    </r>
    <r>
      <rPr>
        <vertAlign val="subscript"/>
        <sz val="12"/>
        <color theme="1"/>
        <rFont val="Calibri Light"/>
        <family val="2"/>
        <charset val="238"/>
        <scheme val="major"/>
      </rPr>
      <t>12</t>
    </r>
    <r>
      <rPr>
        <sz val="12"/>
        <color theme="1"/>
        <rFont val="Calibri Light"/>
        <family val="2"/>
        <charset val="238"/>
        <scheme val="major"/>
      </rPr>
      <t>H</t>
    </r>
    <r>
      <rPr>
        <vertAlign val="subscript"/>
        <sz val="12"/>
        <color theme="1"/>
        <rFont val="Calibri Light"/>
        <family val="2"/>
        <charset val="238"/>
        <scheme val="major"/>
      </rPr>
      <t>22</t>
    </r>
    <r>
      <rPr>
        <sz val="12"/>
        <color theme="1"/>
        <rFont val="Calibri Light"/>
        <family val="2"/>
        <charset val="238"/>
        <scheme val="major"/>
      </rPr>
      <t>O</t>
    </r>
    <r>
      <rPr>
        <vertAlign val="subscript"/>
        <sz val="12"/>
        <color theme="1"/>
        <rFont val="Calibri Light"/>
        <family val="2"/>
        <charset val="238"/>
        <scheme val="major"/>
      </rPr>
      <t>11</t>
    </r>
  </si>
  <si>
    <r>
      <t>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SO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</si>
  <si>
    <r>
      <t>AgNO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</si>
  <si>
    <r>
      <t>(C</t>
    </r>
    <r>
      <rPr>
        <vertAlign val="subscript"/>
        <sz val="12"/>
        <color theme="1"/>
        <rFont val="Calibri Light"/>
        <family val="2"/>
        <charset val="238"/>
        <scheme val="major"/>
      </rPr>
      <t>6</t>
    </r>
    <r>
      <rPr>
        <sz val="12"/>
        <color theme="1"/>
        <rFont val="Calibri Light"/>
        <family val="2"/>
        <charset val="238"/>
        <scheme val="major"/>
      </rPr>
      <t>H</t>
    </r>
    <r>
      <rPr>
        <vertAlign val="subscript"/>
        <sz val="12"/>
        <color theme="1"/>
        <rFont val="Calibri Light"/>
        <family val="2"/>
        <charset val="238"/>
        <scheme val="major"/>
      </rPr>
      <t>10</t>
    </r>
    <r>
      <rPr>
        <sz val="12"/>
        <color theme="1"/>
        <rFont val="Calibri Light"/>
        <family val="2"/>
        <charset val="238"/>
        <scheme val="major"/>
      </rPr>
      <t>O</t>
    </r>
    <r>
      <rPr>
        <vertAlign val="subscript"/>
        <sz val="12"/>
        <color theme="1"/>
        <rFont val="Calibri Light"/>
        <family val="2"/>
        <charset val="238"/>
        <scheme val="major"/>
      </rPr>
      <t>5</t>
    </r>
    <r>
      <rPr>
        <sz val="12"/>
        <color theme="1"/>
        <rFont val="Calibri Light"/>
        <family val="2"/>
        <charset val="238"/>
        <scheme val="major"/>
      </rPr>
      <t>)</t>
    </r>
    <r>
      <rPr>
        <vertAlign val="subscript"/>
        <sz val="12"/>
        <color theme="1"/>
        <rFont val="Calibri Light"/>
        <family val="2"/>
        <charset val="238"/>
        <scheme val="major"/>
      </rPr>
      <t>n</t>
    </r>
  </si>
  <si>
    <r>
      <t>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</si>
  <si>
    <r>
      <t>H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  <r>
      <rPr>
        <sz val="12"/>
        <color theme="1"/>
        <rFont val="Calibri Light"/>
        <family val="2"/>
        <charset val="238"/>
        <scheme val="major"/>
      </rPr>
      <t>PW</t>
    </r>
    <r>
      <rPr>
        <vertAlign val="subscript"/>
        <sz val="12"/>
        <color theme="1"/>
        <rFont val="Calibri Light"/>
        <family val="2"/>
        <charset val="238"/>
        <scheme val="major"/>
      </rPr>
      <t>12</t>
    </r>
    <r>
      <rPr>
        <sz val="12"/>
        <color theme="1"/>
        <rFont val="Calibri Light"/>
        <family val="2"/>
        <charset val="238"/>
        <scheme val="major"/>
      </rPr>
      <t>O</t>
    </r>
    <r>
      <rPr>
        <vertAlign val="subscript"/>
        <sz val="12"/>
        <color theme="1"/>
        <rFont val="Calibri Light"/>
        <family val="2"/>
        <charset val="238"/>
        <scheme val="major"/>
      </rPr>
      <t>40</t>
    </r>
  </si>
  <si>
    <r>
      <t>FeCl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  <r>
      <rPr>
        <sz val="12"/>
        <color theme="1"/>
        <rFont val="Calibri Light"/>
        <family val="2"/>
        <charset val="238"/>
        <scheme val="major"/>
      </rPr>
      <t>*6H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</si>
  <si>
    <r>
      <t>Fe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  <r>
      <rPr>
        <vertAlign val="subscript"/>
        <sz val="12"/>
        <color theme="1"/>
        <rFont val="Calibri Light"/>
        <family val="2"/>
        <charset val="238"/>
        <scheme val="major"/>
      </rPr>
      <t>3</t>
    </r>
  </si>
  <si>
    <t>Violet red biel glucose agar,  Biolife</t>
  </si>
  <si>
    <t>MRS Agar,  Biolife</t>
  </si>
  <si>
    <t xml:space="preserve"> </t>
  </si>
  <si>
    <t>Anaerogen 3,5 L, a 10 kom, Thermoscientific</t>
  </si>
  <si>
    <t>Parafilm, širina 50mm ±3%, dužina role= 75 m ±3%</t>
  </si>
  <si>
    <t>Nastavak za mikropipetu, 1-200 µL, žuti, a1000</t>
  </si>
  <si>
    <t xml:space="preserve">Nastavak za mikropipetu, 100-1000 µL, plavi, a1000 </t>
  </si>
  <si>
    <t>Filtar papir (crna vrpca ) Ø=90 mm, brza filtracija,  a100 kom</t>
  </si>
  <si>
    <t>Filtar papir (bijela vrpca),  Ø=90 mm, srednja/brza filtracija, a100 kom</t>
  </si>
  <si>
    <t>Predmetna stakla za mikroskopiju, nematirani rubovi, dimenzije 26x76 mm±3%, a 50kom</t>
  </si>
  <si>
    <t>Rukavice nitrilne, debljina 0,2 ±3%, veličina L, nepudrane, a100, plave</t>
  </si>
  <si>
    <t>Termometar, alkoholni,  -10-150°C, l=260 Ø=6-7 mm, okrugli</t>
  </si>
  <si>
    <t>Plastične posudice za uzorke (valox 325 plastic sample cup; SAMPLE CUP CAPACITY 7.5mL, recommended (15mL, full)); a500kom</t>
  </si>
  <si>
    <t>ukupno</t>
  </si>
  <si>
    <t>Kjeldahl epruvete BUCHI, a4 kom</t>
  </si>
  <si>
    <t>UKUPNO SA PDV</t>
  </si>
  <si>
    <t xml:space="preserve">Pipete za boce kapalice, ubrušene, prozirne, 50 ml, AR staklo, </t>
  </si>
  <si>
    <t>Sabourad dextrose agar CAF 50,  Biolife</t>
  </si>
  <si>
    <t>Gumica za kapaljku, latex,  1,8 ml</t>
  </si>
  <si>
    <t>N-Heksan, 95%</t>
  </si>
  <si>
    <t>Etanol, 96%, p.a., za analizu (s uključenom trošarinom)</t>
  </si>
  <si>
    <r>
      <t>Viskozimetar; Ostwaldov, 3 ml (mjerno područje od 2,5 mm</t>
    </r>
    <r>
      <rPr>
        <vertAlign val="super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/s)</t>
    </r>
  </si>
  <si>
    <t>Rez.dio Kruss: pokrovno staklo s gumicom za cijev polarimetra; a2kom</t>
  </si>
  <si>
    <t>Filter za špricu, PTFE, Ø=25 mm, pore= 0,20 μm, a 100 kom</t>
  </si>
  <si>
    <t xml:space="preserve">Parafilm, cca .100 mmx 38 m </t>
  </si>
  <si>
    <t>Čep, gumeni, bez rupa,  cca.10,5x8x20 mm (gornji Ø x donji Ø x h)</t>
  </si>
  <si>
    <t>Kjeldahl tablete (bez žive i selena - referenca 115348 MERCK)</t>
  </si>
  <si>
    <t>Standrad za Aw metar 6,00mol/kg NaCl (0,760 aw)</t>
  </si>
  <si>
    <t>Standrad za Aw metar 13,41 mol/kg LiCl (0,250 aw)</t>
  </si>
  <si>
    <t>Barij klorid dihidrat p.a.</t>
  </si>
  <si>
    <t>količina</t>
  </si>
  <si>
    <t>Standrad za Aw metar 2.33mol/kg NaCl (0,920 aw), a50kom</t>
  </si>
  <si>
    <t>pdv</t>
  </si>
  <si>
    <t>red br.</t>
  </si>
  <si>
    <t>pakiranje</t>
  </si>
  <si>
    <t>jed. Mjera</t>
  </si>
  <si>
    <t>jedinična cijena (bez PDV)</t>
  </si>
  <si>
    <t>ukupno (Bez PDV)</t>
  </si>
  <si>
    <t>suma (bez PDV)</t>
  </si>
  <si>
    <t>ukupna količina</t>
  </si>
  <si>
    <t>Trolox(R) - 6-hidroksi-2,5,7,8- tetrametilkroman-2-karboksilna kiselin, 97%</t>
  </si>
  <si>
    <t>jedinična cijena bez pdv</t>
  </si>
  <si>
    <t>metara</t>
  </si>
  <si>
    <t>kg</t>
  </si>
  <si>
    <t>Tuljak za ekstrakciju, MN 645 30/33x 90 mm, a25kom</t>
  </si>
  <si>
    <t>Lakmus papir (crveni), rola ili listići</t>
  </si>
  <si>
    <t>Lakmus papir (plavi), rola ili listići</t>
  </si>
  <si>
    <t>Gumeno crijevo za Liebigovo hladilo, 25 m, Ø unutrašnji crijeva=8 mm</t>
  </si>
  <si>
    <t>KUTLAČA 18/10, čelik, ravna drška l=185 mm, 90 ml, d=70 mm</t>
  </si>
  <si>
    <t>Kapaljka, 150 mm ±3 x7-8mm, staklena, a=250kom</t>
  </si>
  <si>
    <r>
      <t>Lađica za vaganje, kvadratna, antistatik, PS, raspon temperature -10 do +70</t>
    </r>
    <r>
      <rPr>
        <vertAlign val="superscript"/>
        <sz val="12"/>
        <rFont val="Calibri Light"/>
        <family val="2"/>
        <charset val="238"/>
        <scheme val="major"/>
      </rPr>
      <t xml:space="preserve"> 0</t>
    </r>
    <r>
      <rPr>
        <sz val="12"/>
        <rFont val="Calibri Light"/>
        <family val="2"/>
        <charset val="238"/>
        <scheme val="major"/>
      </rPr>
      <t>C, cca. 44x44x8, a=500kom</t>
    </r>
  </si>
  <si>
    <r>
      <t>Lađica za vaganje, kvadratna, antistatik, PS, raspon temperature -10 do +70</t>
    </r>
    <r>
      <rPr>
        <vertAlign val="superscript"/>
        <sz val="12"/>
        <rFont val="Calibri Light"/>
        <family val="2"/>
        <charset val="238"/>
        <scheme val="major"/>
      </rPr>
      <t xml:space="preserve"> 0</t>
    </r>
    <r>
      <rPr>
        <sz val="12"/>
        <rFont val="Calibri Light"/>
        <family val="2"/>
        <charset val="238"/>
        <scheme val="major"/>
      </rPr>
      <t>C, cca. 80x80x24,  a=500kom</t>
    </r>
  </si>
  <si>
    <t>Filter za špricu PTFE, Ø=25 mm, pore= 0,45 μm, a 100 kom</t>
  </si>
  <si>
    <t>Šprica za membranski filtar, dvodjelna, kapacitet 10 ml, jednokratna, a 100 kom</t>
  </si>
  <si>
    <t>Petrijeve posudice (d=90mm), plastične, bez ventilacije, sterilne, a22kom</t>
  </si>
  <si>
    <t>Laboratorijska boca s navojnim čepom, GL45, 250ml, Schott Duran, prozirna</t>
  </si>
  <si>
    <t>Nastavak za mikropipetu, 100-5000 µL, bijeli, a300kom</t>
  </si>
  <si>
    <t>Nastavci za mikropipetu, tip Eppendorf, žuti, 2 - 200 µL, a1000kom</t>
  </si>
  <si>
    <r>
      <t>Filtar papir (plava vrpca, veličina pora:391),  Ø=90 mm, 84g/m</t>
    </r>
    <r>
      <rPr>
        <vertAlign val="superscript"/>
        <sz val="12"/>
        <rFont val="Calibri Light"/>
        <family val="2"/>
        <charset val="238"/>
        <scheme val="major"/>
      </rPr>
      <t>2</t>
    </r>
    <r>
      <rPr>
        <sz val="12"/>
        <rFont val="Calibri Light"/>
        <family val="2"/>
        <charset val="238"/>
        <scheme val="major"/>
      </rPr>
      <t>, vrlo spora filtracija, a 100 kom</t>
    </r>
  </si>
  <si>
    <t>Pokrovna stakla za mikroskopiju, dimenzije 22x22 mm, a100kom</t>
  </si>
  <si>
    <t>Pipete za boce kapalice, ubrušene, prozirne, 100 ml, AR staklo, a10kom</t>
  </si>
  <si>
    <r>
      <t>Kuta, zaštitna bijela jednokratna na kopčanje , PP 60 g/m</t>
    </r>
    <r>
      <rPr>
        <vertAlign val="superscript"/>
        <sz val="12"/>
        <rFont val="Calibri Light"/>
        <family val="2"/>
        <charset val="238"/>
        <scheme val="major"/>
      </rPr>
      <t>2</t>
    </r>
    <r>
      <rPr>
        <sz val="12"/>
        <rFont val="Calibri Light"/>
        <family val="2"/>
        <charset val="238"/>
        <scheme val="major"/>
      </rPr>
      <t>, veličina L, a50 kom</t>
    </r>
  </si>
  <si>
    <r>
      <t>Kuta, zaštitna bijela jednokratna na kopčanje, PP 60 g/m</t>
    </r>
    <r>
      <rPr>
        <vertAlign val="superscript"/>
        <sz val="12"/>
        <rFont val="Calibri Light"/>
        <family val="2"/>
        <charset val="238"/>
        <scheme val="major"/>
      </rPr>
      <t>2</t>
    </r>
    <r>
      <rPr>
        <sz val="12"/>
        <rFont val="Calibri Light"/>
        <family val="2"/>
        <charset val="238"/>
        <scheme val="major"/>
      </rPr>
      <t>, veličina M, a50 kom</t>
    </r>
  </si>
  <si>
    <r>
      <t xml:space="preserve">KIVETE ZA CENTRIFUGU S NAVOJNIM ČEPOM (FALCON),KONIČNE, PROZIRNE, GRADUIRANE, 50 ML, PP </t>
    </r>
    <r>
      <rPr>
        <b/>
        <sz val="12"/>
        <rFont val="Calibri Light"/>
        <family val="2"/>
        <charset val="238"/>
        <scheme val="major"/>
      </rPr>
      <t xml:space="preserve">a50kom </t>
    </r>
    <r>
      <rPr>
        <sz val="12"/>
        <rFont val="Calibri Light"/>
        <family val="2"/>
        <charset val="238"/>
        <scheme val="major"/>
      </rPr>
      <t xml:space="preserve"> NESTERILNE, konične</t>
    </r>
  </si>
  <si>
    <r>
      <t xml:space="preserve">KIVETE ZA CENTRIFUGU S NAVOJNIM ČEPOM (FALCON),KONIČNE, PROZIRNE, GRADUIRANE, 50 ML, PP  </t>
    </r>
    <r>
      <rPr>
        <b/>
        <sz val="12"/>
        <rFont val="Calibri Light"/>
        <family val="2"/>
        <charset val="238"/>
        <scheme val="major"/>
      </rPr>
      <t>a50kom</t>
    </r>
    <r>
      <rPr>
        <sz val="12"/>
        <rFont val="Calibri Light"/>
        <family val="2"/>
        <charset val="238"/>
        <scheme val="major"/>
      </rPr>
      <t xml:space="preserve"> NESTERILNE, SAMOSTOJEĆIH</t>
    </r>
  </si>
  <si>
    <t>Petrijeve posudice (d=90mm), Plastične, sterilne , a22kom</t>
  </si>
  <si>
    <t>Petrijeve zdjelice staklene; d=15 cm h= 25mm</t>
  </si>
  <si>
    <t>Nastavci za mikropipetu , 20-200uL, a=1000kom, tip;  Eppendorf</t>
  </si>
  <si>
    <t>Nastavci za mikropipetu, 1mL, , a1000kom, tip Eppendorf</t>
  </si>
  <si>
    <t>STANIČEVINA (VATA CELULOZNA), 400x600mm, a1kg</t>
  </si>
  <si>
    <t>Vata zavojna, a1kg</t>
  </si>
  <si>
    <t>Filterpapir bijela vrpca 110 mm, a100kom</t>
  </si>
  <si>
    <t>Industrijske role papira, bijela</t>
  </si>
  <si>
    <t>Aluminijska folija, 300mm, rola 30m</t>
  </si>
  <si>
    <r>
      <t>NiSO</t>
    </r>
    <r>
      <rPr>
        <vertAlign val="subscript"/>
        <sz val="12"/>
        <color theme="1"/>
        <rFont val="Calibri Light"/>
        <family val="2"/>
        <charset val="238"/>
        <scheme val="major"/>
      </rPr>
      <t>4</t>
    </r>
    <r>
      <rPr>
        <sz val="12"/>
        <color theme="1"/>
        <rFont val="Calibri Light"/>
        <family val="2"/>
        <charset val="238"/>
        <scheme val="major"/>
      </rPr>
      <t>*7H</t>
    </r>
    <r>
      <rPr>
        <vertAlign val="subscript"/>
        <sz val="12"/>
        <color theme="1"/>
        <rFont val="Calibri Light"/>
        <family val="2"/>
        <charset val="238"/>
        <scheme val="major"/>
      </rPr>
      <t>2</t>
    </r>
    <r>
      <rPr>
        <sz val="12"/>
        <color theme="1"/>
        <rFont val="Calibri Light"/>
        <family val="2"/>
        <charset val="238"/>
        <scheme val="major"/>
      </rPr>
      <t>O</t>
    </r>
  </si>
  <si>
    <t>Amonijev klorid. p.a.</t>
  </si>
  <si>
    <t>Amonijev tiocijanat, p.a.</t>
  </si>
  <si>
    <t>Bakrov(II) sulfat pentahidrat, p.a</t>
  </si>
  <si>
    <t>Cinkov oksid, p.a.</t>
  </si>
  <si>
    <t>250g</t>
  </si>
  <si>
    <t>Bakrov (I) cijanid, p.a. ( za sintezu)</t>
  </si>
  <si>
    <t>Bakar granule, 10-40 mm, min. 99%</t>
  </si>
  <si>
    <t>Jod,resublimiran, min. 99,5%, p.a.</t>
  </si>
  <si>
    <t>Kalcijev hidroksid, min 89,5%, p.a.</t>
  </si>
  <si>
    <t>Kalcijev klorid, bezvodni, granule min. 94%, p.a.</t>
  </si>
  <si>
    <t>Kalijev bromid, min 99,5 %, p.a.</t>
  </si>
  <si>
    <t>Kalijev dikromat, min. 99,5%, p.a.</t>
  </si>
  <si>
    <t>Kalijev hidroksid, listići, min. 89,5%, p.a.</t>
  </si>
  <si>
    <t>Kalijev klorat, min. 99%, p.a.</t>
  </si>
  <si>
    <t>Kalijev permanganat, min. 99%, p.a.</t>
  </si>
  <si>
    <t>Klorovodična kiselina, min. 37%, p.a.</t>
  </si>
  <si>
    <t>Natrijev karbonat, bezvodni, min. 99.5 p.a.</t>
  </si>
  <si>
    <t>Natrijev hidrogenkarbonat, min. 99,7%,  p.a.</t>
  </si>
  <si>
    <t>Natrijeva hidroksid, mini perle (1-3mm), 99, 5%, p.a.</t>
  </si>
  <si>
    <t>Natrijev nitrit, min 98%, p.a.</t>
  </si>
  <si>
    <t>Ninhidrin-monohidrat, min 99%, pheur.analit. reag.</t>
  </si>
  <si>
    <t>Octena kiselina, ledena, min.99%, p.a.</t>
  </si>
  <si>
    <t>Srebrov nitrat, min 99%, p.a.</t>
  </si>
  <si>
    <t>Fosfovolframova kiselina monohidrat</t>
  </si>
  <si>
    <t>Željezo, granule (1-2mm), min. 99%</t>
  </si>
  <si>
    <t>Željezov(III) klorid-6-hidrat, min 99%, p.a.</t>
  </si>
  <si>
    <t>Željezov(II) sulfid, teh.</t>
  </si>
  <si>
    <t>Željezov(III) oksid, p.a</t>
  </si>
  <si>
    <t>Postupak javne nabave :</t>
  </si>
  <si>
    <t>Oznaka nabave :</t>
  </si>
  <si>
    <t xml:space="preserve">Aparatura, posuđe, pribor i kemikalije
</t>
  </si>
  <si>
    <t xml:space="preserve">6/EV-B_2024
</t>
  </si>
  <si>
    <t>Postupak jednostavne nabave  :</t>
  </si>
  <si>
    <t>Grupa 1 - Kemikalije  (opća djelatnost)</t>
  </si>
  <si>
    <t>Grupa 2 - Laboratorijski pribor (opća djelatnost)</t>
  </si>
  <si>
    <t>Grupa 4 - Kemikalije (projekt Sirofonija)</t>
  </si>
  <si>
    <t>Grupa 5 - Laboratorijski pribor (projekt Sirofonija)</t>
  </si>
  <si>
    <t>Grupa 6 - Aparatura (projekt Sirofonija)</t>
  </si>
  <si>
    <t>Postupak jednostavne nabave: Aparatura, posuđe, pribor i kemikalije</t>
  </si>
  <si>
    <t>Oznaka nabave: 6/EV-B_2024</t>
  </si>
  <si>
    <t>Grupa 3 - Aparatura (opća djelatnost)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</si>
</sst>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1A]"/>
    <numFmt numFmtId="165" formatCode="#,##0.00\ _k_n"/>
    <numFmt numFmtId="166" formatCode="#,##0.00\ [$€-1]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 Light"/>
      <family val="2"/>
      <charset val="238"/>
      <scheme val="major"/>
    </font>
    <font>
      <sz val="11"/>
      <name val="Calibri"/>
      <family val="2"/>
      <scheme val="minor"/>
    </font>
    <font>
      <sz val="11"/>
      <color theme="1"/>
      <name val="Calibri Light"/>
      <family val="2"/>
      <charset val="238"/>
      <scheme val="major"/>
    </font>
    <font>
      <sz val="11"/>
      <color indexed="81"/>
      <name val="Tahoma"/>
      <family val="2"/>
      <charset val="238"/>
    </font>
    <font>
      <b/>
      <sz val="11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4"/>
      <color theme="1"/>
      <name val="Calibri"/>
      <family val="2"/>
      <charset val="238"/>
    </font>
    <font>
      <b/>
      <sz val="12"/>
      <name val="Calibri Light"/>
      <family val="2"/>
      <charset val="238"/>
      <scheme val="major"/>
    </font>
    <font>
      <sz val="12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vertAlign val="subscript"/>
      <sz val="12"/>
      <color theme="1"/>
      <name val="Calibri Light"/>
      <family val="2"/>
      <charset val="238"/>
      <scheme val="major"/>
    </font>
    <font>
      <vertAlign val="superscript"/>
      <sz val="12"/>
      <color theme="1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2"/>
      <name val="Calibri Light"/>
      <family val="2"/>
      <charset val="238"/>
      <scheme val="major"/>
    </font>
    <font>
      <b/>
      <sz val="10"/>
      <color theme="1"/>
      <name val="Calibri"/>
      <family val="2"/>
      <charset val="238"/>
      <scheme val="minor"/>
    </font>
    <font>
      <b/>
      <sz val="10"/>
      <name val="Calibri Light"/>
      <family val="2"/>
      <charset val="238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</cellStyleXfs>
  <cellXfs count="195">
    <xf numFmtId="0" fontId="0" fillId="0" borderId="0" xfId="0"/>
    <xf numFmtId="0" fontId="5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4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12" fillId="0" borderId="1" xfId="0" applyFont="1" applyBorder="1" applyAlignment="1">
      <alignment vertic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1" fillId="4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18" fillId="0" borderId="0" xfId="3" applyFill="1" applyBorder="1" applyAlignment="1">
      <alignment horizontal="left" vertical="center"/>
    </xf>
    <xf numFmtId="0" fontId="14" fillId="0" borderId="0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/>
    </xf>
    <xf numFmtId="4" fontId="14" fillId="0" borderId="0" xfId="0" applyNumberFormat="1" applyFont="1" applyAlignment="1">
      <alignment horizontal="center"/>
    </xf>
    <xf numFmtId="4" fontId="14" fillId="0" borderId="0" xfId="0" applyNumberFormat="1" applyFont="1"/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4" fillId="0" borderId="8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left" vertical="center"/>
    </xf>
    <xf numFmtId="0" fontId="2" fillId="0" borderId="1" xfId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64" fontId="21" fillId="0" borderId="6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/>
    </xf>
    <xf numFmtId="0" fontId="0" fillId="3" borderId="0" xfId="0" applyFont="1" applyFill="1"/>
    <xf numFmtId="0" fontId="0" fillId="2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center"/>
    </xf>
    <xf numFmtId="0" fontId="0" fillId="3" borderId="4" xfId="0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" fontId="11" fillId="4" borderId="1" xfId="0" applyNumberFormat="1" applyFont="1" applyFill="1" applyBorder="1" applyAlignment="1">
      <alignment horizontal="center" vertical="center" wrapText="1"/>
    </xf>
    <xf numFmtId="0" fontId="14" fillId="0" borderId="7" xfId="0" applyFont="1" applyBorder="1"/>
    <xf numFmtId="0" fontId="14" fillId="0" borderId="7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23" fillId="4" borderId="1" xfId="0" applyFont="1" applyFill="1" applyBorder="1" applyAlignment="1">
      <alignment horizontal="center" vertical="center"/>
    </xf>
    <xf numFmtId="0" fontId="23" fillId="8" borderId="1" xfId="5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12" fillId="3" borderId="1" xfId="0" applyFont="1" applyFill="1" applyBorder="1" applyAlignment="1">
      <alignment vertical="center"/>
    </xf>
    <xf numFmtId="0" fontId="24" fillId="0" borderId="1" xfId="4" applyFont="1" applyFill="1" applyBorder="1"/>
    <xf numFmtId="0" fontId="12" fillId="0" borderId="1" xfId="0" applyFont="1" applyBorder="1"/>
    <xf numFmtId="0" fontId="12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24" fillId="0" borderId="1" xfId="4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horizontal="center"/>
    </xf>
    <xf numFmtId="0" fontId="24" fillId="0" borderId="1" xfId="2" applyFont="1" applyFill="1" applyBorder="1" applyAlignment="1"/>
    <xf numFmtId="0" fontId="14" fillId="0" borderId="0" xfId="0" applyFont="1" applyFill="1" applyAlignment="1">
      <alignment horizont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17" fillId="4" borderId="1" xfId="5" applyFont="1" applyFill="1" applyBorder="1" applyAlignment="1">
      <alignment horizontal="center" vertical="center" wrapText="1"/>
    </xf>
    <xf numFmtId="0" fontId="17" fillId="8" borderId="1" xfId="5" applyFont="1" applyBorder="1" applyAlignment="1">
      <alignment horizontal="center" vertical="center" wrapText="1"/>
    </xf>
    <xf numFmtId="0" fontId="17" fillId="5" borderId="1" xfId="2" applyFont="1" applyBorder="1" applyAlignment="1">
      <alignment horizontal="center" vertical="center" wrapText="1"/>
    </xf>
    <xf numFmtId="0" fontId="17" fillId="9" borderId="1" xfId="6" applyFont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7" fillId="5" borderId="1" xfId="2" applyFont="1" applyBorder="1" applyAlignment="1">
      <alignment horizontal="center"/>
    </xf>
    <xf numFmtId="0" fontId="17" fillId="9" borderId="1" xfId="6" applyFont="1" applyBorder="1" applyAlignment="1">
      <alignment horizontal="center" vertical="center"/>
    </xf>
    <xf numFmtId="0" fontId="17" fillId="9" borderId="1" xfId="6" applyFont="1" applyBorder="1" applyAlignment="1">
      <alignment horizontal="center"/>
    </xf>
    <xf numFmtId="0" fontId="17" fillId="5" borderId="1" xfId="2" applyFont="1" applyBorder="1" applyAlignment="1">
      <alignment horizontal="center" vertical="center"/>
    </xf>
    <xf numFmtId="0" fontId="17" fillId="0" borderId="1" xfId="7" applyFont="1" applyFill="1" applyBorder="1" applyAlignment="1">
      <alignment horizontal="center"/>
    </xf>
    <xf numFmtId="0" fontId="17" fillId="0" borderId="1" xfId="7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17" fillId="0" borderId="1" xfId="7" applyFont="1" applyFill="1" applyBorder="1" applyAlignment="1">
      <alignment horizontal="left" vertical="center"/>
    </xf>
    <xf numFmtId="0" fontId="14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27" fillId="4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4" fontId="2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1" xfId="0" applyFont="1" applyFill="1" applyBorder="1"/>
    <xf numFmtId="0" fontId="0" fillId="0" borderId="1" xfId="4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4" applyFont="1" applyFill="1" applyBorder="1" applyAlignment="1">
      <alignment horizontal="center" vertical="center"/>
    </xf>
    <xf numFmtId="0" fontId="0" fillId="0" borderId="0" xfId="4" applyFont="1" applyFill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/>
    </xf>
    <xf numFmtId="165" fontId="2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/>
    </xf>
    <xf numFmtId="165" fontId="21" fillId="0" borderId="6" xfId="0" applyNumberFormat="1" applyFont="1" applyFill="1" applyBorder="1" applyAlignment="1">
      <alignment horizontal="center" vertical="center"/>
    </xf>
    <xf numFmtId="165" fontId="14" fillId="0" borderId="0" xfId="0" applyNumberFormat="1" applyFont="1" applyFill="1" applyAlignment="1">
      <alignment horizontal="center"/>
    </xf>
    <xf numFmtId="166" fontId="14" fillId="0" borderId="1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/>
    </xf>
    <xf numFmtId="166" fontId="21" fillId="0" borderId="6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4" fillId="8" borderId="1" xfId="5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4" fontId="19" fillId="0" borderId="0" xfId="4" applyNumberFormat="1" applyFont="1" applyFill="1" applyBorder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right"/>
    </xf>
    <xf numFmtId="0" fontId="24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164" fontId="0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 wrapText="1"/>
    </xf>
    <xf numFmtId="0" fontId="0" fillId="11" borderId="1" xfId="4" applyFont="1" applyFill="1" applyBorder="1" applyAlignment="1">
      <alignment horizontal="center" vertical="center" wrapText="1"/>
    </xf>
    <xf numFmtId="165" fontId="1" fillId="11" borderId="1" xfId="5" applyNumberFormat="1" applyFont="1" applyFill="1" applyBorder="1" applyAlignment="1">
      <alignment horizontal="center" vertical="center" wrapText="1"/>
    </xf>
    <xf numFmtId="166" fontId="13" fillId="11" borderId="1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13" fillId="0" borderId="0" xfId="0" applyFont="1" applyFill="1"/>
    <xf numFmtId="0" fontId="29" fillId="0" borderId="0" xfId="0" applyFont="1" applyAlignment="1">
      <alignment horizontal="center"/>
    </xf>
    <xf numFmtId="0" fontId="29" fillId="0" borderId="0" xfId="0" applyFont="1" applyAlignment="1"/>
    <xf numFmtId="0" fontId="29" fillId="3" borderId="0" xfId="0" applyFont="1" applyFill="1" applyAlignment="1">
      <alignment horizontal="right" vertical="center"/>
    </xf>
    <xf numFmtId="0" fontId="0" fillId="3" borderId="0" xfId="0" applyFont="1" applyFill="1" applyAlignment="1">
      <alignment vertical="top" wrapText="1"/>
    </xf>
    <xf numFmtId="0" fontId="0" fillId="3" borderId="0" xfId="0" applyFont="1" applyFill="1" applyAlignment="1">
      <alignment vertical="top"/>
    </xf>
    <xf numFmtId="164" fontId="5" fillId="0" borderId="0" xfId="0" applyNumberFormat="1" applyFont="1" applyFill="1" applyBorder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center" vertical="center"/>
    </xf>
    <xf numFmtId="2" fontId="3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ont="1" applyFill="1" applyAlignment="1">
      <alignment vertical="top" wrapText="1"/>
    </xf>
    <xf numFmtId="0" fontId="0" fillId="3" borderId="0" xfId="0" applyFont="1" applyFill="1" applyAlignment="1">
      <alignment vertical="top"/>
    </xf>
    <xf numFmtId="0" fontId="29" fillId="3" borderId="0" xfId="0" applyFont="1" applyFill="1" applyAlignment="1">
      <alignment horizontal="center" vertical="center"/>
    </xf>
  </cellXfs>
  <cellStyles count="8">
    <cellStyle name="20% - Accent1" xfId="5" builtinId="30"/>
    <cellStyle name="20% - Accent2" xfId="6" builtinId="34"/>
    <cellStyle name="20% - Accent4" xfId="2" builtinId="42"/>
    <cellStyle name="20% - Accent6" xfId="7" builtinId="50"/>
    <cellStyle name="Bad" xfId="4" builtinId="27"/>
    <cellStyle name="Good" xfId="3" builtinId="26"/>
    <cellStyle name="Normal" xfId="0" builtinId="0"/>
    <cellStyle name="Normal_Sheet2" xfId="1" xr:uid="{00000000-0005-0000-0000-000007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0</xdr:col>
      <xdr:colOff>3368039</xdr:colOff>
      <xdr:row>2</xdr:row>
      <xdr:rowOff>65940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"/>
          <a:ext cx="3368039" cy="14908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1</xdr:col>
      <xdr:colOff>2644141</xdr:colOff>
      <xdr:row>1</xdr:row>
      <xdr:rowOff>15240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"/>
          <a:ext cx="3253740" cy="12420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1</xdr:col>
      <xdr:colOff>2628901</xdr:colOff>
      <xdr:row>1</xdr:row>
      <xdr:rowOff>15240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"/>
          <a:ext cx="3253740" cy="12420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1</xdr:col>
      <xdr:colOff>2644141</xdr:colOff>
      <xdr:row>1</xdr:row>
      <xdr:rowOff>182880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"/>
          <a:ext cx="3253740" cy="14096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42333</xdr:colOff>
      <xdr:row>0</xdr:row>
      <xdr:rowOff>0</xdr:rowOff>
    </xdr:from>
    <xdr:to>
      <xdr:col>1</xdr:col>
      <xdr:colOff>2370667</xdr:colOff>
      <xdr:row>0</xdr:row>
      <xdr:rowOff>1151467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3" y="0"/>
          <a:ext cx="3056467" cy="115146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2743199</xdr:colOff>
      <xdr:row>1</xdr:row>
      <xdr:rowOff>188593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68039" cy="1424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74"/>
  <sheetViews>
    <sheetView zoomScale="80" zoomScaleNormal="80" workbookViewId="0">
      <selection activeCell="C16" sqref="C16"/>
    </sheetView>
  </sheetViews>
  <sheetFormatPr defaultColWidth="8.85546875" defaultRowHeight="15.75" x14ac:dyDescent="0.25"/>
  <cols>
    <col min="1" max="1" width="74" style="28" customWidth="1"/>
    <col min="2" max="2" width="21.28515625" style="28" hidden="1" customWidth="1"/>
    <col min="3" max="3" width="17.140625" style="27" customWidth="1"/>
    <col min="4" max="4" width="12.85546875" style="146" customWidth="1"/>
    <col min="5" max="5" width="17.7109375" style="27" hidden="1" customWidth="1"/>
    <col min="6" max="6" width="8.85546875" style="103"/>
    <col min="7" max="7" width="23.5703125" style="151" customWidth="1"/>
    <col min="8" max="8" width="16.7109375" style="156" customWidth="1"/>
    <col min="9" max="16384" width="8.85546875" style="28"/>
  </cols>
  <sheetData>
    <row r="1" spans="1:8" s="167" customFormat="1" ht="96.6" customHeight="1" x14ac:dyDescent="0.25">
      <c r="A1" s="180"/>
      <c r="B1" s="180"/>
      <c r="C1" s="180"/>
      <c r="D1" s="180"/>
      <c r="F1"/>
    </row>
    <row r="2" spans="1:8" s="167" customFormat="1" ht="15.6" customHeight="1" x14ac:dyDescent="0.25">
      <c r="A2" s="168"/>
      <c r="B2" s="172" t="s">
        <v>339</v>
      </c>
      <c r="C2" s="184" t="s">
        <v>343</v>
      </c>
      <c r="D2" s="170" t="s">
        <v>341</v>
      </c>
      <c r="E2" s="169"/>
    </row>
    <row r="3" spans="1:8" s="167" customFormat="1" x14ac:dyDescent="0.25">
      <c r="A3" s="168"/>
      <c r="B3" s="171" t="s">
        <v>340</v>
      </c>
      <c r="C3" s="171" t="s">
        <v>340</v>
      </c>
      <c r="D3" s="185" t="s">
        <v>342</v>
      </c>
      <c r="E3" s="186"/>
    </row>
    <row r="4" spans="1:8" s="167" customFormat="1" x14ac:dyDescent="0.25">
      <c r="A4" s="168"/>
      <c r="B4" s="171"/>
      <c r="C4" s="183" t="s">
        <v>344</v>
      </c>
      <c r="D4" s="183"/>
      <c r="E4" s="183"/>
      <c r="F4" s="183"/>
      <c r="G4" s="183"/>
      <c r="H4" s="183"/>
    </row>
    <row r="6" spans="1:8" s="135" customFormat="1" ht="33.6" customHeight="1" x14ac:dyDescent="0.25">
      <c r="A6" s="176" t="s">
        <v>0</v>
      </c>
      <c r="B6" s="176" t="s">
        <v>1</v>
      </c>
      <c r="C6" s="176" t="s">
        <v>2</v>
      </c>
      <c r="D6" s="177" t="s">
        <v>3</v>
      </c>
      <c r="E6" s="176" t="s">
        <v>4</v>
      </c>
      <c r="F6" s="176" t="s">
        <v>36</v>
      </c>
      <c r="G6" s="178" t="s">
        <v>277</v>
      </c>
      <c r="H6" s="179" t="s">
        <v>273</v>
      </c>
    </row>
    <row r="7" spans="1:8" ht="19.899999999999999" customHeight="1" x14ac:dyDescent="0.25">
      <c r="A7" s="13" t="s">
        <v>83</v>
      </c>
      <c r="B7" s="136" t="s">
        <v>84</v>
      </c>
      <c r="C7" s="19" t="s">
        <v>85</v>
      </c>
      <c r="D7" s="137" t="s">
        <v>48</v>
      </c>
      <c r="E7" s="19" t="s">
        <v>7</v>
      </c>
      <c r="F7" s="138">
        <v>2</v>
      </c>
      <c r="G7" s="147">
        <v>0</v>
      </c>
      <c r="H7" s="152">
        <f>+F7*G7</f>
        <v>0</v>
      </c>
    </row>
    <row r="8" spans="1:8" ht="19.899999999999999" customHeight="1" x14ac:dyDescent="0.25">
      <c r="A8" s="20" t="s">
        <v>86</v>
      </c>
      <c r="B8" s="20" t="s">
        <v>87</v>
      </c>
      <c r="C8" s="19" t="s">
        <v>88</v>
      </c>
      <c r="D8" s="137" t="s">
        <v>13</v>
      </c>
      <c r="E8" s="19" t="s">
        <v>89</v>
      </c>
      <c r="F8" s="138">
        <v>2</v>
      </c>
      <c r="G8" s="147">
        <v>0</v>
      </c>
      <c r="H8" s="152">
        <f t="shared" ref="H8:H61" si="0">+F8*G8</f>
        <v>0</v>
      </c>
    </row>
    <row r="9" spans="1:8" ht="19.899999999999999" customHeight="1" x14ac:dyDescent="0.25">
      <c r="A9" s="20" t="s">
        <v>90</v>
      </c>
      <c r="B9" s="20" t="s">
        <v>87</v>
      </c>
      <c r="C9" s="19" t="s">
        <v>88</v>
      </c>
      <c r="D9" s="137" t="s">
        <v>315</v>
      </c>
      <c r="E9" s="19" t="s">
        <v>9</v>
      </c>
      <c r="F9" s="138">
        <v>3</v>
      </c>
      <c r="G9" s="147">
        <v>0</v>
      </c>
      <c r="H9" s="152">
        <f t="shared" si="0"/>
        <v>0</v>
      </c>
    </row>
    <row r="10" spans="1:8" ht="19.899999999999999" customHeight="1" x14ac:dyDescent="0.25">
      <c r="A10" s="21" t="s">
        <v>91</v>
      </c>
      <c r="B10" s="21" t="s">
        <v>199</v>
      </c>
      <c r="C10" s="22" t="s">
        <v>92</v>
      </c>
      <c r="D10" s="137" t="s">
        <v>48</v>
      </c>
      <c r="E10" s="19" t="s">
        <v>9</v>
      </c>
      <c r="F10" s="138">
        <v>2</v>
      </c>
      <c r="G10" s="147">
        <v>0</v>
      </c>
      <c r="H10" s="152">
        <f t="shared" si="0"/>
        <v>0</v>
      </c>
    </row>
    <row r="11" spans="1:8" ht="19.899999999999999" customHeight="1" x14ac:dyDescent="0.25">
      <c r="A11" s="20" t="s">
        <v>93</v>
      </c>
      <c r="B11" s="20" t="s">
        <v>200</v>
      </c>
      <c r="C11" s="19" t="s">
        <v>94</v>
      </c>
      <c r="D11" s="137" t="s">
        <v>47</v>
      </c>
      <c r="E11" s="19" t="s">
        <v>9</v>
      </c>
      <c r="F11" s="138">
        <v>1</v>
      </c>
      <c r="G11" s="147">
        <v>0</v>
      </c>
      <c r="H11" s="152">
        <f t="shared" si="0"/>
        <v>0</v>
      </c>
    </row>
    <row r="12" spans="1:8" ht="19.899999999999999" customHeight="1" x14ac:dyDescent="0.25">
      <c r="A12" s="20" t="s">
        <v>311</v>
      </c>
      <c r="B12" s="20" t="s">
        <v>201</v>
      </c>
      <c r="C12" s="19" t="s">
        <v>95</v>
      </c>
      <c r="D12" s="137" t="s">
        <v>17</v>
      </c>
      <c r="E12" s="19" t="s">
        <v>9</v>
      </c>
      <c r="F12" s="138">
        <v>3</v>
      </c>
      <c r="G12" s="147">
        <v>0</v>
      </c>
      <c r="H12" s="152">
        <f t="shared" si="0"/>
        <v>0</v>
      </c>
    </row>
    <row r="13" spans="1:8" ht="19.899999999999999" customHeight="1" x14ac:dyDescent="0.25">
      <c r="A13" s="20" t="s">
        <v>312</v>
      </c>
      <c r="B13" s="20" t="s">
        <v>202</v>
      </c>
      <c r="C13" s="19" t="s">
        <v>96</v>
      </c>
      <c r="D13" s="137" t="s">
        <v>17</v>
      </c>
      <c r="E13" s="19" t="s">
        <v>9</v>
      </c>
      <c r="F13" s="138">
        <v>1</v>
      </c>
      <c r="G13" s="147">
        <v>0</v>
      </c>
      <c r="H13" s="152">
        <f t="shared" si="0"/>
        <v>0</v>
      </c>
    </row>
    <row r="14" spans="1:8" ht="19.899999999999999" customHeight="1" x14ac:dyDescent="0.25">
      <c r="A14" s="20" t="s">
        <v>316</v>
      </c>
      <c r="B14" s="20" t="s">
        <v>97</v>
      </c>
      <c r="C14" s="19" t="s">
        <v>98</v>
      </c>
      <c r="D14" s="137" t="s">
        <v>13</v>
      </c>
      <c r="E14" s="19" t="s">
        <v>7</v>
      </c>
      <c r="F14" s="138">
        <v>1</v>
      </c>
      <c r="G14" s="147">
        <v>0</v>
      </c>
      <c r="H14" s="152">
        <f t="shared" si="0"/>
        <v>0</v>
      </c>
    </row>
    <row r="15" spans="1:8" ht="19.899999999999999" customHeight="1" x14ac:dyDescent="0.25">
      <c r="A15" s="20" t="s">
        <v>317</v>
      </c>
      <c r="B15" s="20" t="s">
        <v>99</v>
      </c>
      <c r="C15" s="19" t="s">
        <v>100</v>
      </c>
      <c r="D15" s="137" t="s">
        <v>17</v>
      </c>
      <c r="E15" s="19" t="s">
        <v>7</v>
      </c>
      <c r="F15" s="138">
        <v>3</v>
      </c>
      <c r="G15" s="147">
        <v>0</v>
      </c>
      <c r="H15" s="152">
        <f t="shared" si="0"/>
        <v>0</v>
      </c>
    </row>
    <row r="16" spans="1:8" ht="19.899999999999999" customHeight="1" x14ac:dyDescent="0.25">
      <c r="A16" s="20" t="s">
        <v>313</v>
      </c>
      <c r="B16" s="20" t="s">
        <v>203</v>
      </c>
      <c r="C16" s="19" t="s">
        <v>101</v>
      </c>
      <c r="D16" s="137" t="s">
        <v>47</v>
      </c>
      <c r="E16" s="19" t="s">
        <v>9</v>
      </c>
      <c r="F16" s="138">
        <v>2</v>
      </c>
      <c r="G16" s="147">
        <v>0</v>
      </c>
      <c r="H16" s="152">
        <f t="shared" si="0"/>
        <v>0</v>
      </c>
    </row>
    <row r="17" spans="1:8" ht="19.899999999999999" customHeight="1" x14ac:dyDescent="0.25">
      <c r="A17" s="20" t="s">
        <v>265</v>
      </c>
      <c r="B17" s="20" t="s">
        <v>204</v>
      </c>
      <c r="C17" s="19" t="s">
        <v>102</v>
      </c>
      <c r="D17" s="137" t="s">
        <v>17</v>
      </c>
      <c r="E17" s="19" t="s">
        <v>9</v>
      </c>
      <c r="F17" s="138">
        <v>1</v>
      </c>
      <c r="G17" s="147">
        <v>0</v>
      </c>
      <c r="H17" s="152">
        <f t="shared" si="0"/>
        <v>0</v>
      </c>
    </row>
    <row r="18" spans="1:8" ht="19.899999999999999" customHeight="1" x14ac:dyDescent="0.25">
      <c r="A18" s="13" t="s">
        <v>103</v>
      </c>
      <c r="B18" s="20" t="s">
        <v>205</v>
      </c>
      <c r="C18" s="19" t="s">
        <v>38</v>
      </c>
      <c r="D18" s="137" t="s">
        <v>13</v>
      </c>
      <c r="E18" s="19" t="s">
        <v>7</v>
      </c>
      <c r="F18" s="138">
        <v>1</v>
      </c>
      <c r="G18" s="147">
        <v>0</v>
      </c>
      <c r="H18" s="152">
        <f t="shared" si="0"/>
        <v>0</v>
      </c>
    </row>
    <row r="19" spans="1:8" ht="19.899999999999999" customHeight="1" x14ac:dyDescent="0.25">
      <c r="A19" s="20" t="s">
        <v>104</v>
      </c>
      <c r="B19" s="20" t="s">
        <v>105</v>
      </c>
      <c r="C19" s="19" t="s">
        <v>106</v>
      </c>
      <c r="D19" s="137" t="s">
        <v>315</v>
      </c>
      <c r="E19" s="19" t="s">
        <v>9</v>
      </c>
      <c r="F19" s="138">
        <v>2</v>
      </c>
      <c r="G19" s="147">
        <v>0</v>
      </c>
      <c r="H19" s="152">
        <f t="shared" si="0"/>
        <v>0</v>
      </c>
    </row>
    <row r="20" spans="1:8" ht="19.899999999999999" customHeight="1" x14ac:dyDescent="0.25">
      <c r="A20" s="20" t="s">
        <v>314</v>
      </c>
      <c r="B20" s="20" t="s">
        <v>107</v>
      </c>
      <c r="C20" s="19" t="s">
        <v>108</v>
      </c>
      <c r="D20" s="137" t="s">
        <v>17</v>
      </c>
      <c r="E20" s="19" t="s">
        <v>7</v>
      </c>
      <c r="F20" s="138">
        <v>3</v>
      </c>
      <c r="G20" s="147">
        <v>0</v>
      </c>
      <c r="H20" s="152">
        <f t="shared" si="0"/>
        <v>0</v>
      </c>
    </row>
    <row r="21" spans="1:8" ht="19.899999999999999" customHeight="1" x14ac:dyDescent="0.25">
      <c r="A21" s="13" t="s">
        <v>256</v>
      </c>
      <c r="B21" s="20" t="s">
        <v>206</v>
      </c>
      <c r="C21" s="19" t="s">
        <v>15</v>
      </c>
      <c r="D21" s="137" t="s">
        <v>48</v>
      </c>
      <c r="E21" s="19" t="s">
        <v>7</v>
      </c>
      <c r="F21" s="138">
        <v>8</v>
      </c>
      <c r="G21" s="147">
        <v>0</v>
      </c>
      <c r="H21" s="152">
        <f t="shared" si="0"/>
        <v>0</v>
      </c>
    </row>
    <row r="22" spans="1:8" ht="19.899999999999999" customHeight="1" x14ac:dyDescent="0.25">
      <c r="A22" s="13" t="s">
        <v>109</v>
      </c>
      <c r="B22" s="20" t="s">
        <v>207</v>
      </c>
      <c r="C22" s="19" t="s">
        <v>110</v>
      </c>
      <c r="D22" s="137" t="s">
        <v>48</v>
      </c>
      <c r="E22" s="19" t="s">
        <v>7</v>
      </c>
      <c r="F22" s="138">
        <v>1</v>
      </c>
      <c r="G22" s="147">
        <v>0</v>
      </c>
      <c r="H22" s="152">
        <f t="shared" si="0"/>
        <v>0</v>
      </c>
    </row>
    <row r="23" spans="1:8" ht="19.899999999999999" customHeight="1" x14ac:dyDescent="0.25">
      <c r="A23" s="13" t="s">
        <v>255</v>
      </c>
      <c r="B23" s="136" t="s">
        <v>111</v>
      </c>
      <c r="C23" s="19" t="s">
        <v>112</v>
      </c>
      <c r="D23" s="137" t="s">
        <v>48</v>
      </c>
      <c r="E23" s="19" t="s">
        <v>7</v>
      </c>
      <c r="F23" s="138">
        <v>2</v>
      </c>
      <c r="G23" s="147">
        <v>0</v>
      </c>
      <c r="H23" s="152">
        <f t="shared" si="0"/>
        <v>0</v>
      </c>
    </row>
    <row r="24" spans="1:8" ht="19.899999999999999" customHeight="1" x14ac:dyDescent="0.25">
      <c r="A24" s="20" t="s">
        <v>318</v>
      </c>
      <c r="B24" s="20" t="s">
        <v>208</v>
      </c>
      <c r="C24" s="19" t="s">
        <v>113</v>
      </c>
      <c r="D24" s="137" t="s">
        <v>13</v>
      </c>
      <c r="E24" s="19" t="s">
        <v>7</v>
      </c>
      <c r="F24" s="138">
        <v>1</v>
      </c>
      <c r="G24" s="147">
        <v>0</v>
      </c>
      <c r="H24" s="152">
        <f t="shared" si="0"/>
        <v>0</v>
      </c>
    </row>
    <row r="25" spans="1:8" ht="19.899999999999999" customHeight="1" x14ac:dyDescent="0.25">
      <c r="A25" s="20" t="s">
        <v>319</v>
      </c>
      <c r="B25" s="20" t="s">
        <v>209</v>
      </c>
      <c r="C25" s="19" t="s">
        <v>114</v>
      </c>
      <c r="D25" s="137" t="s">
        <v>17</v>
      </c>
      <c r="E25" s="19" t="s">
        <v>9</v>
      </c>
      <c r="F25" s="138">
        <v>2</v>
      </c>
      <c r="G25" s="147">
        <v>0</v>
      </c>
      <c r="H25" s="152">
        <f t="shared" si="0"/>
        <v>0</v>
      </c>
    </row>
    <row r="26" spans="1:8" ht="19.899999999999999" customHeight="1" x14ac:dyDescent="0.25">
      <c r="A26" s="20" t="s">
        <v>320</v>
      </c>
      <c r="B26" s="20" t="s">
        <v>210</v>
      </c>
      <c r="C26" s="19" t="s">
        <v>115</v>
      </c>
      <c r="D26" s="137" t="s">
        <v>17</v>
      </c>
      <c r="E26" s="19" t="s">
        <v>9</v>
      </c>
      <c r="F26" s="138">
        <v>2</v>
      </c>
      <c r="G26" s="147">
        <v>0</v>
      </c>
      <c r="H26" s="152">
        <f t="shared" si="0"/>
        <v>0</v>
      </c>
    </row>
    <row r="27" spans="1:8" ht="19.899999999999999" customHeight="1" x14ac:dyDescent="0.25">
      <c r="A27" s="20" t="s">
        <v>321</v>
      </c>
      <c r="B27" s="20" t="s">
        <v>116</v>
      </c>
      <c r="C27" s="22" t="s">
        <v>117</v>
      </c>
      <c r="D27" s="137" t="s">
        <v>17</v>
      </c>
      <c r="E27" s="19" t="s">
        <v>9</v>
      </c>
      <c r="F27" s="138">
        <v>1</v>
      </c>
      <c r="G27" s="147">
        <v>0</v>
      </c>
      <c r="H27" s="152">
        <f t="shared" si="0"/>
        <v>0</v>
      </c>
    </row>
    <row r="28" spans="1:8" ht="19.899999999999999" customHeight="1" x14ac:dyDescent="0.25">
      <c r="A28" s="20" t="s">
        <v>322</v>
      </c>
      <c r="B28" s="20" t="s">
        <v>211</v>
      </c>
      <c r="C28" s="22" t="s">
        <v>118</v>
      </c>
      <c r="D28" s="137" t="s">
        <v>17</v>
      </c>
      <c r="E28" s="19" t="s">
        <v>9</v>
      </c>
      <c r="F28" s="138">
        <v>3</v>
      </c>
      <c r="G28" s="147">
        <v>0</v>
      </c>
      <c r="H28" s="152">
        <f t="shared" si="0"/>
        <v>0</v>
      </c>
    </row>
    <row r="29" spans="1:8" ht="19.899999999999999" customHeight="1" x14ac:dyDescent="0.25">
      <c r="A29" s="20" t="s">
        <v>119</v>
      </c>
      <c r="B29" s="20" t="s">
        <v>212</v>
      </c>
      <c r="C29" s="19" t="s">
        <v>120</v>
      </c>
      <c r="D29" s="137" t="s">
        <v>17</v>
      </c>
      <c r="E29" s="19" t="s">
        <v>9</v>
      </c>
      <c r="F29" s="138">
        <v>1</v>
      </c>
      <c r="G29" s="147">
        <v>0</v>
      </c>
      <c r="H29" s="152">
        <f t="shared" si="0"/>
        <v>0</v>
      </c>
    </row>
    <row r="30" spans="1:8" ht="19.899999999999999" customHeight="1" x14ac:dyDescent="0.25">
      <c r="A30" s="21" t="s">
        <v>323</v>
      </c>
      <c r="B30" s="21" t="s">
        <v>121</v>
      </c>
      <c r="C30" s="22" t="s">
        <v>122</v>
      </c>
      <c r="D30" s="137" t="s">
        <v>47</v>
      </c>
      <c r="E30" s="19" t="s">
        <v>9</v>
      </c>
      <c r="F30" s="138">
        <v>1</v>
      </c>
      <c r="G30" s="147">
        <v>0</v>
      </c>
      <c r="H30" s="152">
        <f t="shared" si="0"/>
        <v>0</v>
      </c>
    </row>
    <row r="31" spans="1:8" ht="19.899999999999999" customHeight="1" x14ac:dyDescent="0.25">
      <c r="A31" s="20" t="s">
        <v>123</v>
      </c>
      <c r="B31" s="20" t="s">
        <v>124</v>
      </c>
      <c r="C31" s="19" t="s">
        <v>125</v>
      </c>
      <c r="D31" s="137" t="s">
        <v>13</v>
      </c>
      <c r="E31" s="19" t="s">
        <v>9</v>
      </c>
      <c r="F31" s="138">
        <v>1</v>
      </c>
      <c r="G31" s="147">
        <v>0</v>
      </c>
      <c r="H31" s="152">
        <f t="shared" si="0"/>
        <v>0</v>
      </c>
    </row>
    <row r="32" spans="1:8" ht="19.899999999999999" customHeight="1" x14ac:dyDescent="0.25">
      <c r="A32" s="20" t="s">
        <v>324</v>
      </c>
      <c r="B32" s="20" t="s">
        <v>213</v>
      </c>
      <c r="C32" s="22" t="s">
        <v>126</v>
      </c>
      <c r="D32" s="137" t="s">
        <v>13</v>
      </c>
      <c r="E32" s="19" t="s">
        <v>9</v>
      </c>
      <c r="F32" s="138">
        <v>1</v>
      </c>
      <c r="G32" s="147">
        <v>0</v>
      </c>
      <c r="H32" s="152">
        <f t="shared" si="0"/>
        <v>0</v>
      </c>
    </row>
    <row r="33" spans="1:8" ht="19.899999999999999" customHeight="1" x14ac:dyDescent="0.25">
      <c r="A33" s="20" t="s">
        <v>127</v>
      </c>
      <c r="B33" s="20" t="s">
        <v>214</v>
      </c>
      <c r="C33" s="19" t="s">
        <v>128</v>
      </c>
      <c r="D33" s="137" t="s">
        <v>17</v>
      </c>
      <c r="E33" s="19" t="s">
        <v>9</v>
      </c>
      <c r="F33" s="138">
        <v>1</v>
      </c>
      <c r="G33" s="147">
        <v>0</v>
      </c>
      <c r="H33" s="152">
        <f t="shared" si="0"/>
        <v>0</v>
      </c>
    </row>
    <row r="34" spans="1:8" ht="19.899999999999999" customHeight="1" x14ac:dyDescent="0.25">
      <c r="A34" s="20" t="s">
        <v>129</v>
      </c>
      <c r="B34" s="20" t="s">
        <v>215</v>
      </c>
      <c r="C34" s="19" t="s">
        <v>130</v>
      </c>
      <c r="D34" s="137" t="s">
        <v>17</v>
      </c>
      <c r="E34" s="19" t="s">
        <v>9</v>
      </c>
      <c r="F34" s="138">
        <v>1</v>
      </c>
      <c r="G34" s="147">
        <v>0</v>
      </c>
      <c r="H34" s="152">
        <f t="shared" si="0"/>
        <v>0</v>
      </c>
    </row>
    <row r="35" spans="1:8" ht="19.899999999999999" customHeight="1" x14ac:dyDescent="0.25">
      <c r="A35" s="20" t="s">
        <v>131</v>
      </c>
      <c r="B35" s="20" t="s">
        <v>216</v>
      </c>
      <c r="C35" s="19" t="s">
        <v>132</v>
      </c>
      <c r="D35" s="137" t="s">
        <v>13</v>
      </c>
      <c r="E35" s="19" t="s">
        <v>9</v>
      </c>
      <c r="F35" s="138">
        <v>1</v>
      </c>
      <c r="G35" s="147">
        <v>0</v>
      </c>
      <c r="H35" s="152">
        <f t="shared" si="0"/>
        <v>0</v>
      </c>
    </row>
    <row r="36" spans="1:8" ht="19.899999999999999" customHeight="1" x14ac:dyDescent="0.25">
      <c r="A36" s="20" t="s">
        <v>133</v>
      </c>
      <c r="B36" s="20" t="s">
        <v>217</v>
      </c>
      <c r="C36" s="19" t="s">
        <v>134</v>
      </c>
      <c r="D36" s="137" t="s">
        <v>13</v>
      </c>
      <c r="E36" s="19" t="s">
        <v>9</v>
      </c>
      <c r="F36" s="138">
        <v>1</v>
      </c>
      <c r="G36" s="147">
        <v>0</v>
      </c>
      <c r="H36" s="152">
        <f t="shared" si="0"/>
        <v>0</v>
      </c>
    </row>
    <row r="37" spans="1:8" ht="19.899999999999999" customHeight="1" x14ac:dyDescent="0.25">
      <c r="A37" s="20" t="s">
        <v>325</v>
      </c>
      <c r="B37" s="20" t="s">
        <v>218</v>
      </c>
      <c r="C37" s="19" t="s">
        <v>135</v>
      </c>
      <c r="D37" s="137" t="s">
        <v>13</v>
      </c>
      <c r="E37" s="19" t="s">
        <v>9</v>
      </c>
      <c r="F37" s="138">
        <v>2</v>
      </c>
      <c r="G37" s="147">
        <v>0</v>
      </c>
      <c r="H37" s="152">
        <f t="shared" si="0"/>
        <v>0</v>
      </c>
    </row>
    <row r="38" spans="1:8" ht="19.899999999999999" customHeight="1" x14ac:dyDescent="0.25">
      <c r="A38" s="13" t="s">
        <v>326</v>
      </c>
      <c r="B38" s="20" t="s">
        <v>52</v>
      </c>
      <c r="C38" s="19" t="s">
        <v>35</v>
      </c>
      <c r="D38" s="137" t="s">
        <v>48</v>
      </c>
      <c r="E38" s="19" t="s">
        <v>7</v>
      </c>
      <c r="F38" s="138">
        <v>3</v>
      </c>
      <c r="G38" s="147">
        <v>0</v>
      </c>
      <c r="H38" s="152">
        <f t="shared" si="0"/>
        <v>0</v>
      </c>
    </row>
    <row r="39" spans="1:8" ht="19.899999999999999" customHeight="1" x14ac:dyDescent="0.25">
      <c r="A39" s="20" t="s">
        <v>136</v>
      </c>
      <c r="B39" s="20" t="s">
        <v>219</v>
      </c>
      <c r="C39" s="19" t="s">
        <v>137</v>
      </c>
      <c r="D39" s="137" t="s">
        <v>13</v>
      </c>
      <c r="E39" s="19" t="s">
        <v>9</v>
      </c>
      <c r="F39" s="138">
        <v>1</v>
      </c>
      <c r="G39" s="147">
        <v>0</v>
      </c>
      <c r="H39" s="152">
        <f t="shared" si="0"/>
        <v>0</v>
      </c>
    </row>
    <row r="40" spans="1:8" ht="19.899999999999999" customHeight="1" x14ac:dyDescent="0.25">
      <c r="A40" s="20" t="s">
        <v>328</v>
      </c>
      <c r="B40" s="20" t="s">
        <v>220</v>
      </c>
      <c r="C40" s="19" t="s">
        <v>138</v>
      </c>
      <c r="D40" s="137" t="s">
        <v>13</v>
      </c>
      <c r="E40" s="19" t="s">
        <v>9</v>
      </c>
      <c r="F40" s="138">
        <v>1</v>
      </c>
      <c r="G40" s="147">
        <v>0</v>
      </c>
      <c r="H40" s="152">
        <f t="shared" si="0"/>
        <v>0</v>
      </c>
    </row>
    <row r="41" spans="1:8" ht="19.899999999999999" customHeight="1" x14ac:dyDescent="0.25">
      <c r="A41" s="20" t="s">
        <v>327</v>
      </c>
      <c r="B41" s="20" t="s">
        <v>221</v>
      </c>
      <c r="C41" s="22" t="s">
        <v>12</v>
      </c>
      <c r="D41" s="137" t="s">
        <v>13</v>
      </c>
      <c r="E41" s="19" t="s">
        <v>9</v>
      </c>
      <c r="F41" s="138">
        <v>1</v>
      </c>
      <c r="G41" s="147">
        <v>0</v>
      </c>
      <c r="H41" s="152">
        <f t="shared" si="0"/>
        <v>0</v>
      </c>
    </row>
    <row r="42" spans="1:8" ht="19.899999999999999" customHeight="1" x14ac:dyDescent="0.25">
      <c r="A42" s="20" t="s">
        <v>60</v>
      </c>
      <c r="B42" s="20" t="s">
        <v>61</v>
      </c>
      <c r="C42" s="19" t="s">
        <v>62</v>
      </c>
      <c r="D42" s="137" t="s">
        <v>17</v>
      </c>
      <c r="E42" s="19" t="s">
        <v>9</v>
      </c>
      <c r="F42" s="138">
        <v>2</v>
      </c>
      <c r="G42" s="147">
        <v>0</v>
      </c>
      <c r="H42" s="152">
        <f t="shared" si="0"/>
        <v>0</v>
      </c>
    </row>
    <row r="43" spans="1:8" ht="19.899999999999999" customHeight="1" x14ac:dyDescent="0.25">
      <c r="A43" s="21" t="s">
        <v>329</v>
      </c>
      <c r="B43" s="21" t="s">
        <v>40</v>
      </c>
      <c r="C43" s="22" t="s">
        <v>41</v>
      </c>
      <c r="D43" s="137" t="s">
        <v>64</v>
      </c>
      <c r="E43" s="19" t="s">
        <v>9</v>
      </c>
      <c r="F43" s="138">
        <v>4</v>
      </c>
      <c r="G43" s="147">
        <v>0</v>
      </c>
      <c r="H43" s="152">
        <f t="shared" si="0"/>
        <v>0</v>
      </c>
    </row>
    <row r="44" spans="1:8" ht="19.899999999999999" customHeight="1" x14ac:dyDescent="0.25">
      <c r="A44" s="20" t="s">
        <v>330</v>
      </c>
      <c r="B44" s="20" t="s">
        <v>222</v>
      </c>
      <c r="C44" s="19" t="s">
        <v>139</v>
      </c>
      <c r="D44" s="137" t="s">
        <v>17</v>
      </c>
      <c r="E44" s="19" t="s">
        <v>7</v>
      </c>
      <c r="F44" s="138">
        <v>1</v>
      </c>
      <c r="G44" s="147">
        <v>0</v>
      </c>
      <c r="H44" s="152">
        <f t="shared" si="0"/>
        <v>0</v>
      </c>
    </row>
    <row r="45" spans="1:8" ht="19.899999999999999" customHeight="1" x14ac:dyDescent="0.25">
      <c r="A45" s="20" t="s">
        <v>140</v>
      </c>
      <c r="B45" s="20" t="s">
        <v>223</v>
      </c>
      <c r="C45" s="19" t="s">
        <v>141</v>
      </c>
      <c r="D45" s="137" t="s">
        <v>17</v>
      </c>
      <c r="E45" s="19" t="s">
        <v>9</v>
      </c>
      <c r="F45" s="138">
        <v>1</v>
      </c>
      <c r="G45" s="147">
        <v>0</v>
      </c>
      <c r="H45" s="152">
        <f t="shared" si="0"/>
        <v>0</v>
      </c>
    </row>
    <row r="46" spans="1:8" ht="19.899999999999999" customHeight="1" x14ac:dyDescent="0.25">
      <c r="A46" s="20" t="s">
        <v>142</v>
      </c>
      <c r="B46" s="20" t="s">
        <v>224</v>
      </c>
      <c r="C46" s="19" t="s">
        <v>143</v>
      </c>
      <c r="D46" s="137" t="s">
        <v>17</v>
      </c>
      <c r="E46" s="19" t="s">
        <v>7</v>
      </c>
      <c r="F46" s="138">
        <v>1</v>
      </c>
      <c r="G46" s="147">
        <v>0</v>
      </c>
      <c r="H46" s="152">
        <f t="shared" si="0"/>
        <v>0</v>
      </c>
    </row>
    <row r="47" spans="1:8" ht="19.899999999999999" customHeight="1" x14ac:dyDescent="0.25">
      <c r="A47" s="20" t="s">
        <v>144</v>
      </c>
      <c r="B47" s="20" t="s">
        <v>310</v>
      </c>
      <c r="C47" s="19" t="s">
        <v>145</v>
      </c>
      <c r="D47" s="137" t="s">
        <v>13</v>
      </c>
      <c r="E47" s="19" t="s">
        <v>9</v>
      </c>
      <c r="F47" s="138">
        <v>2</v>
      </c>
      <c r="G47" s="147">
        <v>0</v>
      </c>
      <c r="H47" s="152">
        <f t="shared" si="0"/>
        <v>0</v>
      </c>
    </row>
    <row r="48" spans="1:8" ht="19.899999999999999" customHeight="1" x14ac:dyDescent="0.25">
      <c r="A48" s="13" t="s">
        <v>331</v>
      </c>
      <c r="B48" s="13" t="s">
        <v>225</v>
      </c>
      <c r="C48" s="19" t="s">
        <v>146</v>
      </c>
      <c r="D48" s="137" t="s">
        <v>49</v>
      </c>
      <c r="E48" s="19" t="s">
        <v>7</v>
      </c>
      <c r="F48" s="138">
        <v>1</v>
      </c>
      <c r="G48" s="147">
        <v>0</v>
      </c>
      <c r="H48" s="152">
        <f t="shared" si="0"/>
        <v>0</v>
      </c>
    </row>
    <row r="49" spans="1:12" ht="19.899999999999999" customHeight="1" x14ac:dyDescent="0.25">
      <c r="A49" s="13" t="s">
        <v>332</v>
      </c>
      <c r="B49" s="20" t="s">
        <v>226</v>
      </c>
      <c r="C49" s="19" t="s">
        <v>23</v>
      </c>
      <c r="D49" s="137" t="s">
        <v>48</v>
      </c>
      <c r="E49" s="19" t="s">
        <v>7</v>
      </c>
      <c r="F49" s="138">
        <v>1</v>
      </c>
      <c r="G49" s="147">
        <v>0</v>
      </c>
      <c r="H49" s="152">
        <f t="shared" si="0"/>
        <v>0</v>
      </c>
    </row>
    <row r="50" spans="1:12" ht="19.899999999999999" customHeight="1" x14ac:dyDescent="0.25">
      <c r="A50" s="20" t="s">
        <v>147</v>
      </c>
      <c r="B50" s="20" t="s">
        <v>227</v>
      </c>
      <c r="C50" s="19" t="s">
        <v>148</v>
      </c>
      <c r="D50" s="137" t="s">
        <v>17</v>
      </c>
      <c r="E50" s="19" t="s">
        <v>9</v>
      </c>
      <c r="F50" s="138">
        <v>1</v>
      </c>
      <c r="G50" s="147">
        <v>0</v>
      </c>
      <c r="H50" s="152">
        <f t="shared" si="0"/>
        <v>0</v>
      </c>
    </row>
    <row r="51" spans="1:12" ht="19.899999999999999" customHeight="1" x14ac:dyDescent="0.35">
      <c r="A51" s="136" t="s">
        <v>149</v>
      </c>
      <c r="B51" s="136" t="s">
        <v>228</v>
      </c>
      <c r="C51" s="19" t="s">
        <v>150</v>
      </c>
      <c r="D51" s="137" t="s">
        <v>53</v>
      </c>
      <c r="E51" s="19" t="s">
        <v>9</v>
      </c>
      <c r="F51" s="138">
        <v>2</v>
      </c>
      <c r="G51" s="147">
        <v>0</v>
      </c>
      <c r="H51" s="152">
        <f t="shared" si="0"/>
        <v>0</v>
      </c>
    </row>
    <row r="52" spans="1:12" ht="19.899999999999999" customHeight="1" x14ac:dyDescent="0.25">
      <c r="A52" s="20" t="s">
        <v>151</v>
      </c>
      <c r="B52" s="20" t="s">
        <v>152</v>
      </c>
      <c r="C52" s="19" t="s">
        <v>153</v>
      </c>
      <c r="D52" s="137" t="s">
        <v>315</v>
      </c>
      <c r="E52" s="19" t="s">
        <v>9</v>
      </c>
      <c r="F52" s="138">
        <v>2</v>
      </c>
      <c r="G52" s="147">
        <v>0</v>
      </c>
      <c r="H52" s="152">
        <f t="shared" si="0"/>
        <v>0</v>
      </c>
    </row>
    <row r="53" spans="1:12" ht="19.899999999999999" customHeight="1" x14ac:dyDescent="0.25">
      <c r="A53" s="13" t="s">
        <v>154</v>
      </c>
      <c r="B53" s="20" t="s">
        <v>229</v>
      </c>
      <c r="C53" s="19" t="s">
        <v>155</v>
      </c>
      <c r="D53" s="137" t="s">
        <v>48</v>
      </c>
      <c r="E53" s="19" t="s">
        <v>7</v>
      </c>
      <c r="F53" s="138">
        <v>1</v>
      </c>
      <c r="G53" s="147">
        <v>0</v>
      </c>
      <c r="H53" s="152">
        <f t="shared" si="0"/>
        <v>0</v>
      </c>
    </row>
    <row r="54" spans="1:12" ht="19.899999999999999" customHeight="1" x14ac:dyDescent="0.25">
      <c r="A54" s="20" t="s">
        <v>333</v>
      </c>
      <c r="B54" s="20" t="s">
        <v>230</v>
      </c>
      <c r="C54" s="19" t="s">
        <v>156</v>
      </c>
      <c r="D54" s="137" t="s">
        <v>17</v>
      </c>
      <c r="E54" s="19" t="s">
        <v>7</v>
      </c>
      <c r="F54" s="138">
        <v>1</v>
      </c>
      <c r="G54" s="147">
        <v>0</v>
      </c>
      <c r="H54" s="152">
        <f t="shared" si="0"/>
        <v>0</v>
      </c>
    </row>
    <row r="55" spans="1:12" ht="19.899999999999999" customHeight="1" x14ac:dyDescent="0.25">
      <c r="A55" s="13" t="s">
        <v>157</v>
      </c>
      <c r="B55" s="13" t="s">
        <v>231</v>
      </c>
      <c r="C55" s="19" t="s">
        <v>158</v>
      </c>
      <c r="D55" s="137" t="s">
        <v>17</v>
      </c>
      <c r="E55" s="19" t="s">
        <v>9</v>
      </c>
      <c r="F55" s="138">
        <v>2</v>
      </c>
      <c r="G55" s="147">
        <v>0</v>
      </c>
      <c r="H55" s="152">
        <f t="shared" si="0"/>
        <v>0</v>
      </c>
    </row>
    <row r="56" spans="1:12" ht="19.899999999999999" customHeight="1" x14ac:dyDescent="0.25">
      <c r="A56" s="21" t="s">
        <v>159</v>
      </c>
      <c r="B56" s="21" t="s">
        <v>232</v>
      </c>
      <c r="C56" s="22" t="s">
        <v>160</v>
      </c>
      <c r="D56" s="137" t="s">
        <v>48</v>
      </c>
      <c r="E56" s="19" t="s">
        <v>9</v>
      </c>
      <c r="F56" s="138">
        <v>9</v>
      </c>
      <c r="G56" s="147">
        <v>0</v>
      </c>
      <c r="H56" s="152">
        <f t="shared" si="0"/>
        <v>0</v>
      </c>
    </row>
    <row r="57" spans="1:12" ht="19.899999999999999" customHeight="1" x14ac:dyDescent="0.25">
      <c r="A57" s="13" t="s">
        <v>334</v>
      </c>
      <c r="B57" s="20" t="s">
        <v>233</v>
      </c>
      <c r="C57" s="19" t="s">
        <v>161</v>
      </c>
      <c r="D57" s="137" t="s">
        <v>17</v>
      </c>
      <c r="E57" s="19" t="s">
        <v>9</v>
      </c>
      <c r="F57" s="138">
        <v>1</v>
      </c>
      <c r="G57" s="147">
        <v>0</v>
      </c>
      <c r="H57" s="152">
        <f t="shared" si="0"/>
        <v>0</v>
      </c>
    </row>
    <row r="58" spans="1:12" ht="19.899999999999999" customHeight="1" x14ac:dyDescent="0.25">
      <c r="A58" s="13" t="s">
        <v>335</v>
      </c>
      <c r="B58" s="20" t="s">
        <v>162</v>
      </c>
      <c r="C58" s="19" t="s">
        <v>163</v>
      </c>
      <c r="D58" s="137" t="s">
        <v>315</v>
      </c>
      <c r="E58" s="19" t="s">
        <v>7</v>
      </c>
      <c r="F58" s="138">
        <v>2</v>
      </c>
      <c r="G58" s="147">
        <v>0</v>
      </c>
      <c r="H58" s="152">
        <f t="shared" si="0"/>
        <v>0</v>
      </c>
    </row>
    <row r="59" spans="1:12" ht="18.75" x14ac:dyDescent="0.25">
      <c r="A59" s="20" t="s">
        <v>336</v>
      </c>
      <c r="B59" s="20" t="s">
        <v>234</v>
      </c>
      <c r="C59" s="19" t="s">
        <v>21</v>
      </c>
      <c r="D59" s="137" t="s">
        <v>17</v>
      </c>
      <c r="E59" s="19" t="s">
        <v>7</v>
      </c>
      <c r="F59" s="138">
        <v>3</v>
      </c>
      <c r="G59" s="147">
        <v>0</v>
      </c>
      <c r="H59" s="152">
        <f t="shared" si="0"/>
        <v>0</v>
      </c>
      <c r="L59" s="181"/>
    </row>
    <row r="60" spans="1:12" s="103" customFormat="1" ht="19.899999999999999" customHeight="1" x14ac:dyDescent="0.25">
      <c r="A60" s="20" t="s">
        <v>338</v>
      </c>
      <c r="B60" s="20" t="s">
        <v>235</v>
      </c>
      <c r="C60" s="19" t="s">
        <v>164</v>
      </c>
      <c r="D60" s="137" t="s">
        <v>53</v>
      </c>
      <c r="E60" s="19" t="s">
        <v>9</v>
      </c>
      <c r="F60" s="138">
        <v>2</v>
      </c>
      <c r="G60" s="147">
        <v>0</v>
      </c>
      <c r="H60" s="152">
        <f t="shared" si="0"/>
        <v>0</v>
      </c>
    </row>
    <row r="61" spans="1:12" ht="20.100000000000001" customHeight="1" x14ac:dyDescent="0.25">
      <c r="A61" s="20" t="s">
        <v>337</v>
      </c>
      <c r="B61" s="20" t="s">
        <v>165</v>
      </c>
      <c r="C61" s="19" t="s">
        <v>166</v>
      </c>
      <c r="D61" s="137" t="s">
        <v>13</v>
      </c>
      <c r="E61" s="19" t="s">
        <v>7</v>
      </c>
      <c r="F61" s="138">
        <v>1</v>
      </c>
      <c r="G61" s="147">
        <v>0</v>
      </c>
      <c r="H61" s="152">
        <f t="shared" si="0"/>
        <v>0</v>
      </c>
    </row>
    <row r="62" spans="1:12" x14ac:dyDescent="0.25">
      <c r="A62" s="139" t="s">
        <v>78</v>
      </c>
      <c r="B62" s="138" t="s">
        <v>47</v>
      </c>
      <c r="C62" s="136"/>
      <c r="D62" s="137"/>
      <c r="E62" s="19"/>
      <c r="F62" s="138">
        <v>1</v>
      </c>
      <c r="G62" s="147">
        <v>0</v>
      </c>
      <c r="H62" s="152">
        <f>+F62*G62</f>
        <v>0</v>
      </c>
    </row>
    <row r="63" spans="1:12" x14ac:dyDescent="0.25">
      <c r="A63" s="140" t="s">
        <v>253</v>
      </c>
      <c r="B63" s="138" t="s">
        <v>47</v>
      </c>
      <c r="C63" s="136"/>
      <c r="D63" s="137"/>
      <c r="E63" s="19"/>
      <c r="F63" s="138">
        <v>1</v>
      </c>
      <c r="G63" s="147">
        <v>0</v>
      </c>
      <c r="H63" s="152">
        <f t="shared" ref="H63:H66" si="1">+F63*G63</f>
        <v>0</v>
      </c>
    </row>
    <row r="64" spans="1:12" x14ac:dyDescent="0.25">
      <c r="A64" s="139" t="s">
        <v>236</v>
      </c>
      <c r="B64" s="138" t="s">
        <v>47</v>
      </c>
      <c r="C64" s="136"/>
      <c r="D64" s="137"/>
      <c r="E64" s="19"/>
      <c r="F64" s="138">
        <v>1</v>
      </c>
      <c r="G64" s="147">
        <v>0</v>
      </c>
      <c r="H64" s="152">
        <f t="shared" si="1"/>
        <v>0</v>
      </c>
    </row>
    <row r="65" spans="1:8" x14ac:dyDescent="0.25">
      <c r="A65" s="141" t="s">
        <v>237</v>
      </c>
      <c r="B65" s="138" t="s">
        <v>47</v>
      </c>
      <c r="C65" s="136"/>
      <c r="D65" s="137"/>
      <c r="E65" s="29"/>
      <c r="F65" s="138">
        <v>1</v>
      </c>
      <c r="G65" s="147">
        <v>0</v>
      </c>
      <c r="H65" s="152">
        <f t="shared" si="1"/>
        <v>0</v>
      </c>
    </row>
    <row r="66" spans="1:8" x14ac:dyDescent="0.25">
      <c r="A66" s="140" t="s">
        <v>239</v>
      </c>
      <c r="B66" s="138" t="s">
        <v>42</v>
      </c>
      <c r="C66" s="136" t="s">
        <v>238</v>
      </c>
      <c r="D66" s="137"/>
      <c r="E66" s="19"/>
      <c r="F66" s="138">
        <v>1</v>
      </c>
      <c r="G66" s="147">
        <v>0</v>
      </c>
      <c r="H66" s="152">
        <f t="shared" si="1"/>
        <v>0</v>
      </c>
    </row>
    <row r="67" spans="1:8" ht="18.75" x14ac:dyDescent="0.3">
      <c r="A67" s="142"/>
      <c r="B67" s="143"/>
      <c r="C67" s="144"/>
      <c r="D67" s="145"/>
      <c r="E67" s="26"/>
      <c r="G67" s="148" t="s">
        <v>274</v>
      </c>
      <c r="H67" s="153">
        <f>+SUM(H7:H66)</f>
        <v>0</v>
      </c>
    </row>
    <row r="68" spans="1:8" x14ac:dyDescent="0.25">
      <c r="A68" s="24"/>
      <c r="B68" s="25"/>
      <c r="C68" s="26"/>
      <c r="D68" s="145"/>
      <c r="E68" s="26"/>
      <c r="G68" s="149" t="s">
        <v>268</v>
      </c>
      <c r="H68" s="154">
        <f>+H67*0.25</f>
        <v>0</v>
      </c>
    </row>
    <row r="69" spans="1:8" ht="16.5" thickBot="1" x14ac:dyDescent="0.3">
      <c r="A69" s="24"/>
      <c r="B69" s="25"/>
      <c r="C69" s="26"/>
      <c r="G69" s="150" t="s">
        <v>251</v>
      </c>
      <c r="H69" s="155">
        <f>+H67+H68</f>
        <v>0</v>
      </c>
    </row>
    <row r="70" spans="1:8" ht="16.5" thickTop="1" x14ac:dyDescent="0.25">
      <c r="A70" s="24"/>
      <c r="B70" s="25"/>
      <c r="C70" s="26"/>
    </row>
    <row r="71" spans="1:8" x14ac:dyDescent="0.25">
      <c r="A71" s="24"/>
      <c r="B71" s="25"/>
      <c r="C71" s="26"/>
    </row>
    <row r="72" spans="1:8" x14ac:dyDescent="0.25">
      <c r="A72" s="24"/>
      <c r="B72" s="25"/>
      <c r="C72" s="26"/>
    </row>
    <row r="73" spans="1:8" x14ac:dyDescent="0.25">
      <c r="A73" s="25"/>
      <c r="B73" s="25"/>
      <c r="C73" s="26"/>
    </row>
    <row r="74" spans="1:8" x14ac:dyDescent="0.25">
      <c r="B74" s="25"/>
    </row>
  </sheetData>
  <mergeCells count="2">
    <mergeCell ref="A1:D1"/>
    <mergeCell ref="D3:E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7"/>
  <sheetViews>
    <sheetView tabSelected="1" topLeftCell="A7" zoomScale="80" zoomScaleNormal="80" workbookViewId="0">
      <selection activeCell="B10" sqref="B10"/>
    </sheetView>
  </sheetViews>
  <sheetFormatPr defaultColWidth="8.85546875" defaultRowHeight="15.75" x14ac:dyDescent="0.25"/>
  <cols>
    <col min="1" max="1" width="8.85546875" style="23"/>
    <col min="2" max="2" width="103.85546875" style="14" customWidth="1"/>
    <col min="3" max="3" width="19.7109375" style="23" customWidth="1"/>
    <col min="4" max="4" width="12" style="23" customWidth="1"/>
    <col min="5" max="5" width="17.42578125" style="23" customWidth="1"/>
    <col min="6" max="6" width="14.85546875" style="42" customWidth="1"/>
    <col min="7" max="7" width="20.85546875" style="14" customWidth="1"/>
    <col min="8" max="8" width="15.42578125" style="14" customWidth="1"/>
    <col min="9" max="16384" width="8.85546875" style="14"/>
  </cols>
  <sheetData>
    <row r="1" spans="1:6" s="167" customFormat="1" ht="96.6" customHeight="1" x14ac:dyDescent="0.25">
      <c r="A1" s="180"/>
      <c r="B1" s="180"/>
      <c r="C1" s="180"/>
      <c r="D1" s="180"/>
      <c r="F1"/>
    </row>
    <row r="2" spans="1:6" s="167" customFormat="1" ht="15.6" customHeight="1" x14ac:dyDescent="0.25">
      <c r="A2" s="168"/>
      <c r="B2" s="184" t="s">
        <v>343</v>
      </c>
      <c r="C2" s="170" t="s">
        <v>341</v>
      </c>
      <c r="D2" s="169"/>
    </row>
    <row r="3" spans="1:6" s="167" customFormat="1" x14ac:dyDescent="0.25">
      <c r="A3" s="168"/>
      <c r="B3" s="171" t="s">
        <v>340</v>
      </c>
      <c r="C3" s="185" t="s">
        <v>342</v>
      </c>
      <c r="D3" s="186"/>
    </row>
    <row r="4" spans="1:6" s="167" customFormat="1" x14ac:dyDescent="0.25">
      <c r="A4" s="168"/>
      <c r="B4" s="182" t="s">
        <v>345</v>
      </c>
      <c r="C4" s="182"/>
      <c r="D4" s="182"/>
      <c r="E4" s="182"/>
      <c r="F4" s="182"/>
    </row>
    <row r="6" spans="1:6" ht="40.9" customHeight="1" x14ac:dyDescent="0.25">
      <c r="A6" s="90" t="s">
        <v>269</v>
      </c>
      <c r="B6" s="11" t="s">
        <v>72</v>
      </c>
      <c r="C6" s="45" t="s">
        <v>271</v>
      </c>
      <c r="D6" s="68" t="s">
        <v>266</v>
      </c>
      <c r="E6" s="91" t="s">
        <v>277</v>
      </c>
      <c r="F6" s="86" t="s">
        <v>273</v>
      </c>
    </row>
    <row r="7" spans="1:6" ht="22.5" customHeight="1" x14ac:dyDescent="0.25">
      <c r="A7" s="92">
        <v>1</v>
      </c>
      <c r="B7" s="31" t="s">
        <v>167</v>
      </c>
      <c r="C7" s="18" t="s">
        <v>36</v>
      </c>
      <c r="D7" s="92">
        <v>10</v>
      </c>
      <c r="E7" s="93">
        <v>0</v>
      </c>
      <c r="F7" s="93">
        <f t="shared" ref="F7:F38" si="0">+D7*E7</f>
        <v>0</v>
      </c>
    </row>
    <row r="8" spans="1:6" ht="22.5" customHeight="1" x14ac:dyDescent="0.25">
      <c r="A8" s="92">
        <v>2</v>
      </c>
      <c r="B8" s="31" t="s">
        <v>168</v>
      </c>
      <c r="C8" s="18" t="s">
        <v>36</v>
      </c>
      <c r="D8" s="92">
        <v>30</v>
      </c>
      <c r="E8" s="93">
        <v>0</v>
      </c>
      <c r="F8" s="93">
        <f t="shared" si="0"/>
        <v>0</v>
      </c>
    </row>
    <row r="9" spans="1:6" ht="22.5" customHeight="1" x14ac:dyDescent="0.25">
      <c r="A9" s="92">
        <v>3</v>
      </c>
      <c r="B9" s="31" t="s">
        <v>169</v>
      </c>
      <c r="C9" s="18" t="s">
        <v>36</v>
      </c>
      <c r="D9" s="92">
        <v>6</v>
      </c>
      <c r="E9" s="93">
        <v>0</v>
      </c>
      <c r="F9" s="93">
        <f t="shared" si="0"/>
        <v>0</v>
      </c>
    </row>
    <row r="10" spans="1:6" ht="22.5" customHeight="1" x14ac:dyDescent="0.25">
      <c r="A10" s="92">
        <v>4</v>
      </c>
      <c r="B10" s="31" t="s">
        <v>170</v>
      </c>
      <c r="C10" s="18" t="s">
        <v>36</v>
      </c>
      <c r="D10" s="92">
        <v>2</v>
      </c>
      <c r="E10" s="93">
        <v>0</v>
      </c>
      <c r="F10" s="93">
        <f t="shared" si="0"/>
        <v>0</v>
      </c>
    </row>
    <row r="11" spans="1:6" ht="22.5" customHeight="1" x14ac:dyDescent="0.25">
      <c r="A11" s="92">
        <v>5</v>
      </c>
      <c r="B11" s="31" t="s">
        <v>171</v>
      </c>
      <c r="C11" s="18" t="s">
        <v>36</v>
      </c>
      <c r="D11" s="92">
        <v>10</v>
      </c>
      <c r="E11" s="93">
        <v>0</v>
      </c>
      <c r="F11" s="93">
        <f t="shared" si="0"/>
        <v>0</v>
      </c>
    </row>
    <row r="12" spans="1:6" ht="22.5" customHeight="1" x14ac:dyDescent="0.25">
      <c r="A12" s="92">
        <v>6</v>
      </c>
      <c r="B12" s="31" t="s">
        <v>172</v>
      </c>
      <c r="C12" s="18" t="s">
        <v>36</v>
      </c>
      <c r="D12" s="92">
        <v>20</v>
      </c>
      <c r="E12" s="93">
        <v>0</v>
      </c>
      <c r="F12" s="93">
        <f t="shared" si="0"/>
        <v>0</v>
      </c>
    </row>
    <row r="13" spans="1:6" ht="22.5" customHeight="1" x14ac:dyDescent="0.25">
      <c r="A13" s="92">
        <v>7</v>
      </c>
      <c r="B13" s="31" t="s">
        <v>173</v>
      </c>
      <c r="C13" s="18" t="s">
        <v>36</v>
      </c>
      <c r="D13" s="92">
        <v>10</v>
      </c>
      <c r="E13" s="93">
        <v>0</v>
      </c>
      <c r="F13" s="93">
        <f t="shared" si="0"/>
        <v>0</v>
      </c>
    </row>
    <row r="14" spans="1:6" ht="22.5" customHeight="1" x14ac:dyDescent="0.25">
      <c r="A14" s="92">
        <v>8</v>
      </c>
      <c r="B14" s="31" t="s">
        <v>174</v>
      </c>
      <c r="C14" s="18" t="s">
        <v>36</v>
      </c>
      <c r="D14" s="92">
        <v>10</v>
      </c>
      <c r="E14" s="93">
        <v>0</v>
      </c>
      <c r="F14" s="93">
        <f t="shared" si="0"/>
        <v>0</v>
      </c>
    </row>
    <row r="15" spans="1:6" ht="22.5" customHeight="1" x14ac:dyDescent="0.25">
      <c r="A15" s="92">
        <v>9</v>
      </c>
      <c r="B15" s="31" t="s">
        <v>175</v>
      </c>
      <c r="C15" s="18" t="s">
        <v>36</v>
      </c>
      <c r="D15" s="92">
        <v>6</v>
      </c>
      <c r="E15" s="93">
        <v>0</v>
      </c>
      <c r="F15" s="93">
        <f t="shared" si="0"/>
        <v>0</v>
      </c>
    </row>
    <row r="16" spans="1:6" ht="22.5" customHeight="1" x14ac:dyDescent="0.25">
      <c r="A16" s="92">
        <v>10</v>
      </c>
      <c r="B16" s="9" t="s">
        <v>176</v>
      </c>
      <c r="C16" s="18" t="s">
        <v>36</v>
      </c>
      <c r="D16" s="92">
        <v>10</v>
      </c>
      <c r="E16" s="93">
        <v>0</v>
      </c>
      <c r="F16" s="93">
        <f t="shared" si="0"/>
        <v>0</v>
      </c>
    </row>
    <row r="17" spans="1:6" ht="22.5" customHeight="1" x14ac:dyDescent="0.25">
      <c r="A17" s="92">
        <v>11</v>
      </c>
      <c r="B17" s="9" t="s">
        <v>177</v>
      </c>
      <c r="C17" s="18" t="s">
        <v>36</v>
      </c>
      <c r="D17" s="92">
        <v>5</v>
      </c>
      <c r="E17" s="93">
        <v>0</v>
      </c>
      <c r="F17" s="93">
        <f t="shared" si="0"/>
        <v>0</v>
      </c>
    </row>
    <row r="18" spans="1:6" ht="22.5" customHeight="1" x14ac:dyDescent="0.25">
      <c r="A18" s="92">
        <v>12</v>
      </c>
      <c r="B18" s="31" t="s">
        <v>178</v>
      </c>
      <c r="C18" s="18" t="s">
        <v>36</v>
      </c>
      <c r="D18" s="92">
        <v>2</v>
      </c>
      <c r="E18" s="93">
        <v>0</v>
      </c>
      <c r="F18" s="93">
        <f t="shared" si="0"/>
        <v>0</v>
      </c>
    </row>
    <row r="19" spans="1:6" ht="22.5" customHeight="1" x14ac:dyDescent="0.25">
      <c r="A19" s="92">
        <v>13</v>
      </c>
      <c r="B19" s="94" t="s">
        <v>283</v>
      </c>
      <c r="C19" s="18" t="s">
        <v>278</v>
      </c>
      <c r="D19" s="92">
        <v>10</v>
      </c>
      <c r="E19" s="93">
        <v>0</v>
      </c>
      <c r="F19" s="93">
        <f t="shared" si="0"/>
        <v>0</v>
      </c>
    </row>
    <row r="20" spans="1:6" ht="22.5" customHeight="1" x14ac:dyDescent="0.25">
      <c r="A20" s="92">
        <v>14</v>
      </c>
      <c r="B20" s="94" t="s">
        <v>179</v>
      </c>
      <c r="C20" s="18" t="s">
        <v>278</v>
      </c>
      <c r="D20" s="92">
        <v>3</v>
      </c>
      <c r="E20" s="93">
        <v>0</v>
      </c>
      <c r="F20" s="93">
        <f t="shared" si="0"/>
        <v>0</v>
      </c>
    </row>
    <row r="21" spans="1:6" ht="22.5" customHeight="1" x14ac:dyDescent="0.25">
      <c r="A21" s="92">
        <v>15</v>
      </c>
      <c r="B21" s="94" t="s">
        <v>180</v>
      </c>
      <c r="C21" s="18" t="s">
        <v>278</v>
      </c>
      <c r="D21" s="92">
        <v>3</v>
      </c>
      <c r="E21" s="93">
        <v>0</v>
      </c>
      <c r="F21" s="93">
        <f t="shared" si="0"/>
        <v>0</v>
      </c>
    </row>
    <row r="22" spans="1:6" ht="22.5" customHeight="1" x14ac:dyDescent="0.25">
      <c r="A22" s="92">
        <v>16</v>
      </c>
      <c r="B22" s="9" t="s">
        <v>181</v>
      </c>
      <c r="C22" s="18" t="s">
        <v>36</v>
      </c>
      <c r="D22" s="92">
        <v>5</v>
      </c>
      <c r="E22" s="93">
        <v>0</v>
      </c>
      <c r="F22" s="93">
        <f t="shared" si="0"/>
        <v>0</v>
      </c>
    </row>
    <row r="23" spans="1:6" ht="22.5" customHeight="1" x14ac:dyDescent="0.25">
      <c r="A23" s="92">
        <v>17</v>
      </c>
      <c r="B23" s="31" t="s">
        <v>240</v>
      </c>
      <c r="C23" s="18" t="s">
        <v>36</v>
      </c>
      <c r="D23" s="92">
        <v>3</v>
      </c>
      <c r="E23" s="93">
        <v>0</v>
      </c>
      <c r="F23" s="93">
        <f t="shared" si="0"/>
        <v>0</v>
      </c>
    </row>
    <row r="24" spans="1:6" ht="22.5" customHeight="1" x14ac:dyDescent="0.25">
      <c r="A24" s="92">
        <v>18</v>
      </c>
      <c r="B24" s="31" t="s">
        <v>261</v>
      </c>
      <c r="C24" s="18" t="s">
        <v>36</v>
      </c>
      <c r="D24" s="92">
        <v>20</v>
      </c>
      <c r="E24" s="93">
        <v>0</v>
      </c>
      <c r="F24" s="93">
        <f t="shared" si="0"/>
        <v>0</v>
      </c>
    </row>
    <row r="25" spans="1:6" ht="22.5" customHeight="1" x14ac:dyDescent="0.25">
      <c r="A25" s="92">
        <v>19</v>
      </c>
      <c r="B25" s="31" t="s">
        <v>182</v>
      </c>
      <c r="C25" s="18" t="s">
        <v>36</v>
      </c>
      <c r="D25" s="92">
        <v>20</v>
      </c>
      <c r="E25" s="93">
        <v>0</v>
      </c>
      <c r="F25" s="93">
        <f t="shared" si="0"/>
        <v>0</v>
      </c>
    </row>
    <row r="26" spans="1:6" ht="22.5" customHeight="1" x14ac:dyDescent="0.25">
      <c r="A26" s="92">
        <v>20</v>
      </c>
      <c r="B26" s="31" t="s">
        <v>183</v>
      </c>
      <c r="C26" s="18" t="s">
        <v>36</v>
      </c>
      <c r="D26" s="92">
        <v>20</v>
      </c>
      <c r="E26" s="93">
        <v>0</v>
      </c>
      <c r="F26" s="93">
        <f t="shared" si="0"/>
        <v>0</v>
      </c>
    </row>
    <row r="27" spans="1:6" ht="22.5" customHeight="1" x14ac:dyDescent="0.25">
      <c r="A27" s="92">
        <v>21</v>
      </c>
      <c r="B27" s="95" t="s">
        <v>284</v>
      </c>
      <c r="C27" s="18" t="s">
        <v>36</v>
      </c>
      <c r="D27" s="92">
        <v>6</v>
      </c>
      <c r="E27" s="93">
        <v>0</v>
      </c>
      <c r="F27" s="93">
        <f t="shared" si="0"/>
        <v>0</v>
      </c>
    </row>
    <row r="28" spans="1:6" ht="22.5" customHeight="1" x14ac:dyDescent="0.25">
      <c r="A28" s="92">
        <v>22</v>
      </c>
      <c r="B28" s="31" t="s">
        <v>285</v>
      </c>
      <c r="C28" s="18" t="s">
        <v>36</v>
      </c>
      <c r="D28" s="92">
        <v>1</v>
      </c>
      <c r="E28" s="93">
        <v>0</v>
      </c>
      <c r="F28" s="93">
        <f t="shared" si="0"/>
        <v>0</v>
      </c>
    </row>
    <row r="29" spans="1:6" ht="22.5" customHeight="1" x14ac:dyDescent="0.25">
      <c r="A29" s="92">
        <v>23</v>
      </c>
      <c r="B29" s="31" t="s">
        <v>254</v>
      </c>
      <c r="C29" s="92" t="s">
        <v>36</v>
      </c>
      <c r="D29" s="92">
        <v>200</v>
      </c>
      <c r="E29" s="93">
        <v>0</v>
      </c>
      <c r="F29" s="93">
        <f t="shared" si="0"/>
        <v>0</v>
      </c>
    </row>
    <row r="30" spans="1:6" ht="22.5" customHeight="1" x14ac:dyDescent="0.25">
      <c r="A30" s="92">
        <v>24</v>
      </c>
      <c r="B30" s="31" t="s">
        <v>184</v>
      </c>
      <c r="C30" s="92" t="s">
        <v>279</v>
      </c>
      <c r="D30" s="92">
        <v>0.5</v>
      </c>
      <c r="E30" s="93">
        <v>0</v>
      </c>
      <c r="F30" s="93">
        <f t="shared" si="0"/>
        <v>0</v>
      </c>
    </row>
    <row r="31" spans="1:6" ht="22.5" customHeight="1" x14ac:dyDescent="0.25">
      <c r="A31" s="92">
        <v>25</v>
      </c>
      <c r="B31" s="9" t="s">
        <v>286</v>
      </c>
      <c r="C31" s="92" t="s">
        <v>36</v>
      </c>
      <c r="D31" s="92">
        <v>1</v>
      </c>
      <c r="E31" s="93">
        <v>0</v>
      </c>
      <c r="F31" s="93">
        <f t="shared" si="0"/>
        <v>0</v>
      </c>
    </row>
    <row r="32" spans="1:6" ht="22.5" customHeight="1" x14ac:dyDescent="0.25">
      <c r="A32" s="92">
        <v>26</v>
      </c>
      <c r="B32" s="9" t="s">
        <v>287</v>
      </c>
      <c r="C32" s="92" t="s">
        <v>36</v>
      </c>
      <c r="D32" s="92">
        <v>1</v>
      </c>
      <c r="E32" s="93">
        <v>0</v>
      </c>
      <c r="F32" s="93">
        <f t="shared" si="0"/>
        <v>0</v>
      </c>
    </row>
    <row r="33" spans="1:6" ht="22.5" customHeight="1" x14ac:dyDescent="0.25">
      <c r="A33" s="92">
        <v>27</v>
      </c>
      <c r="B33" s="17" t="s">
        <v>280</v>
      </c>
      <c r="C33" s="92" t="s">
        <v>36</v>
      </c>
      <c r="D33" s="92">
        <v>1</v>
      </c>
      <c r="E33" s="93">
        <v>0</v>
      </c>
      <c r="F33" s="93">
        <f t="shared" si="0"/>
        <v>0</v>
      </c>
    </row>
    <row r="34" spans="1:6" ht="22.5" customHeight="1" x14ac:dyDescent="0.25">
      <c r="A34" s="92">
        <v>28</v>
      </c>
      <c r="B34" s="96" t="s">
        <v>288</v>
      </c>
      <c r="C34" s="92" t="s">
        <v>36</v>
      </c>
      <c r="D34" s="92">
        <v>1</v>
      </c>
      <c r="E34" s="93">
        <v>0</v>
      </c>
      <c r="F34" s="93">
        <f t="shared" si="0"/>
        <v>0</v>
      </c>
    </row>
    <row r="35" spans="1:6" ht="22.5" customHeight="1" x14ac:dyDescent="0.25">
      <c r="A35" s="92">
        <v>29</v>
      </c>
      <c r="B35" s="94" t="s">
        <v>289</v>
      </c>
      <c r="C35" s="92" t="s">
        <v>36</v>
      </c>
      <c r="D35" s="92">
        <v>1</v>
      </c>
      <c r="E35" s="93">
        <v>0</v>
      </c>
      <c r="F35" s="93">
        <f t="shared" si="0"/>
        <v>0</v>
      </c>
    </row>
    <row r="36" spans="1:6" ht="22.5" customHeight="1" x14ac:dyDescent="0.25">
      <c r="A36" s="92">
        <v>30</v>
      </c>
      <c r="B36" s="97" t="s">
        <v>290</v>
      </c>
      <c r="C36" s="92" t="s">
        <v>36</v>
      </c>
      <c r="D36" s="92">
        <v>46</v>
      </c>
      <c r="E36" s="93">
        <v>0</v>
      </c>
      <c r="F36" s="93">
        <f t="shared" si="0"/>
        <v>0</v>
      </c>
    </row>
    <row r="37" spans="1:6" ht="22.5" customHeight="1" x14ac:dyDescent="0.25">
      <c r="A37" s="92">
        <v>31</v>
      </c>
      <c r="B37" s="96" t="s">
        <v>291</v>
      </c>
      <c r="C37" s="92" t="s">
        <v>36</v>
      </c>
      <c r="D37" s="92">
        <v>20</v>
      </c>
      <c r="E37" s="93">
        <v>0</v>
      </c>
      <c r="F37" s="93">
        <f t="shared" si="0"/>
        <v>0</v>
      </c>
    </row>
    <row r="38" spans="1:6" ht="22.5" customHeight="1" x14ac:dyDescent="0.25">
      <c r="A38" s="92">
        <v>32</v>
      </c>
      <c r="B38" s="17" t="s">
        <v>241</v>
      </c>
      <c r="C38" s="92" t="s">
        <v>36</v>
      </c>
      <c r="D38" s="92">
        <v>1</v>
      </c>
      <c r="E38" s="93">
        <v>0</v>
      </c>
      <c r="F38" s="93">
        <f t="shared" si="0"/>
        <v>0</v>
      </c>
    </row>
    <row r="39" spans="1:6" ht="22.5" customHeight="1" x14ac:dyDescent="0.25">
      <c r="A39" s="92">
        <v>33</v>
      </c>
      <c r="B39" s="17" t="s">
        <v>242</v>
      </c>
      <c r="C39" s="92" t="s">
        <v>36</v>
      </c>
      <c r="D39" s="92">
        <v>1</v>
      </c>
      <c r="E39" s="93">
        <v>0</v>
      </c>
      <c r="F39" s="93">
        <f t="shared" ref="F39:F61" si="1">+D39*E39</f>
        <v>0</v>
      </c>
    </row>
    <row r="40" spans="1:6" ht="22.5" customHeight="1" x14ac:dyDescent="0.25">
      <c r="A40" s="92">
        <v>34</v>
      </c>
      <c r="B40" s="17" t="s">
        <v>292</v>
      </c>
      <c r="C40" s="92" t="s">
        <v>36</v>
      </c>
      <c r="D40" s="92">
        <v>3</v>
      </c>
      <c r="E40" s="93">
        <v>0</v>
      </c>
      <c r="F40" s="93">
        <f t="shared" si="1"/>
        <v>0</v>
      </c>
    </row>
    <row r="41" spans="1:6" ht="22.5" customHeight="1" x14ac:dyDescent="0.25">
      <c r="A41" s="92">
        <v>35</v>
      </c>
      <c r="B41" s="96" t="s">
        <v>293</v>
      </c>
      <c r="C41" s="92" t="s">
        <v>36</v>
      </c>
      <c r="D41" s="92">
        <v>1</v>
      </c>
      <c r="E41" s="93">
        <v>0</v>
      </c>
      <c r="F41" s="93">
        <f t="shared" si="1"/>
        <v>0</v>
      </c>
    </row>
    <row r="42" spans="1:6" ht="22.5" customHeight="1" x14ac:dyDescent="0.25">
      <c r="A42" s="92">
        <v>36</v>
      </c>
      <c r="B42" s="17" t="s">
        <v>185</v>
      </c>
      <c r="C42" s="18" t="s">
        <v>36</v>
      </c>
      <c r="D42" s="92">
        <v>2</v>
      </c>
      <c r="E42" s="93">
        <v>0</v>
      </c>
      <c r="F42" s="93">
        <f t="shared" si="1"/>
        <v>0</v>
      </c>
    </row>
    <row r="43" spans="1:6" ht="22.5" customHeight="1" x14ac:dyDescent="0.25">
      <c r="A43" s="92">
        <v>37</v>
      </c>
      <c r="B43" s="6" t="s">
        <v>186</v>
      </c>
      <c r="C43" s="8" t="s">
        <v>36</v>
      </c>
      <c r="D43" s="92">
        <v>1</v>
      </c>
      <c r="E43" s="93">
        <v>0</v>
      </c>
      <c r="F43" s="93">
        <f t="shared" si="1"/>
        <v>0</v>
      </c>
    </row>
    <row r="44" spans="1:6" ht="22.5" customHeight="1" x14ac:dyDescent="0.25">
      <c r="A44" s="92">
        <v>38</v>
      </c>
      <c r="B44" s="6" t="s">
        <v>187</v>
      </c>
      <c r="C44" s="8" t="s">
        <v>36</v>
      </c>
      <c r="D44" s="92">
        <v>1</v>
      </c>
      <c r="E44" s="93">
        <v>0</v>
      </c>
      <c r="F44" s="93">
        <f t="shared" si="1"/>
        <v>0</v>
      </c>
    </row>
    <row r="45" spans="1:6" ht="22.5" customHeight="1" x14ac:dyDescent="0.25">
      <c r="A45" s="92">
        <v>39</v>
      </c>
      <c r="B45" s="17" t="s">
        <v>243</v>
      </c>
      <c r="C45" s="8" t="s">
        <v>36</v>
      </c>
      <c r="D45" s="92">
        <v>2</v>
      </c>
      <c r="E45" s="93">
        <v>0</v>
      </c>
      <c r="F45" s="93">
        <f t="shared" si="1"/>
        <v>0</v>
      </c>
    </row>
    <row r="46" spans="1:6" ht="22.5" customHeight="1" x14ac:dyDescent="0.25">
      <c r="A46" s="92">
        <v>40</v>
      </c>
      <c r="B46" s="17" t="s">
        <v>244</v>
      </c>
      <c r="C46" s="8" t="s">
        <v>36</v>
      </c>
      <c r="D46" s="92">
        <v>2</v>
      </c>
      <c r="E46" s="93">
        <v>0</v>
      </c>
      <c r="F46" s="93">
        <f t="shared" si="1"/>
        <v>0</v>
      </c>
    </row>
    <row r="47" spans="1:6" ht="22.5" customHeight="1" x14ac:dyDescent="0.25">
      <c r="A47" s="92">
        <v>41</v>
      </c>
      <c r="B47" s="17" t="s">
        <v>294</v>
      </c>
      <c r="C47" s="8" t="s">
        <v>36</v>
      </c>
      <c r="D47" s="92">
        <v>2</v>
      </c>
      <c r="E47" s="93">
        <v>0</v>
      </c>
      <c r="F47" s="93">
        <f t="shared" si="1"/>
        <v>0</v>
      </c>
    </row>
    <row r="48" spans="1:6" ht="22.5" customHeight="1" x14ac:dyDescent="0.25">
      <c r="A48" s="92">
        <v>42</v>
      </c>
      <c r="B48" s="17" t="s">
        <v>281</v>
      </c>
      <c r="C48" s="18" t="s">
        <v>36</v>
      </c>
      <c r="D48" s="92">
        <v>15</v>
      </c>
      <c r="E48" s="93">
        <v>0</v>
      </c>
      <c r="F48" s="93">
        <f t="shared" si="1"/>
        <v>0</v>
      </c>
    </row>
    <row r="49" spans="1:7" ht="22.5" customHeight="1" x14ac:dyDescent="0.25">
      <c r="A49" s="92">
        <v>43</v>
      </c>
      <c r="B49" s="17" t="s">
        <v>282</v>
      </c>
      <c r="C49" s="18" t="s">
        <v>36</v>
      </c>
      <c r="D49" s="92">
        <v>10</v>
      </c>
      <c r="E49" s="93">
        <v>0</v>
      </c>
      <c r="F49" s="93">
        <f t="shared" si="1"/>
        <v>0</v>
      </c>
    </row>
    <row r="50" spans="1:7" ht="22.5" customHeight="1" x14ac:dyDescent="0.25">
      <c r="A50" s="92">
        <v>44</v>
      </c>
      <c r="B50" s="17" t="s">
        <v>188</v>
      </c>
      <c r="C50" s="18" t="s">
        <v>36</v>
      </c>
      <c r="D50" s="92">
        <v>10</v>
      </c>
      <c r="E50" s="93">
        <v>0</v>
      </c>
      <c r="F50" s="93">
        <f t="shared" si="1"/>
        <v>0</v>
      </c>
    </row>
    <row r="51" spans="1:7" ht="22.5" customHeight="1" x14ac:dyDescent="0.25">
      <c r="A51" s="92">
        <v>45</v>
      </c>
      <c r="B51" s="17" t="s">
        <v>245</v>
      </c>
      <c r="C51" s="18" t="s">
        <v>36</v>
      </c>
      <c r="D51" s="92">
        <v>8</v>
      </c>
      <c r="E51" s="93">
        <v>0</v>
      </c>
      <c r="F51" s="93">
        <f t="shared" si="1"/>
        <v>0</v>
      </c>
    </row>
    <row r="52" spans="1:7" ht="22.5" customHeight="1" x14ac:dyDescent="0.25">
      <c r="A52" s="92">
        <v>46</v>
      </c>
      <c r="B52" s="17" t="s">
        <v>295</v>
      </c>
      <c r="C52" s="18" t="s">
        <v>36</v>
      </c>
      <c r="D52" s="92">
        <v>4</v>
      </c>
      <c r="E52" s="93">
        <v>0</v>
      </c>
      <c r="F52" s="93">
        <f t="shared" si="1"/>
        <v>0</v>
      </c>
    </row>
    <row r="53" spans="1:7" s="28" customFormat="1" ht="22.5" customHeight="1" x14ac:dyDescent="0.25">
      <c r="A53" s="33">
        <v>47</v>
      </c>
      <c r="B53" s="100" t="s">
        <v>189</v>
      </c>
      <c r="C53" s="8" t="s">
        <v>36</v>
      </c>
      <c r="D53" s="33">
        <v>200</v>
      </c>
      <c r="E53" s="101">
        <v>0</v>
      </c>
      <c r="F53" s="101">
        <f t="shared" si="1"/>
        <v>0</v>
      </c>
    </row>
    <row r="54" spans="1:7" s="103" customFormat="1" ht="22.5" customHeight="1" x14ac:dyDescent="0.25">
      <c r="A54" s="33">
        <v>48</v>
      </c>
      <c r="B54" s="102" t="s">
        <v>296</v>
      </c>
      <c r="C54" s="8" t="s">
        <v>36</v>
      </c>
      <c r="D54" s="33">
        <v>3</v>
      </c>
      <c r="E54" s="101">
        <v>0</v>
      </c>
      <c r="F54" s="101">
        <f t="shared" si="1"/>
        <v>0</v>
      </c>
    </row>
    <row r="55" spans="1:7" s="103" customFormat="1" ht="22.5" customHeight="1" x14ac:dyDescent="0.25">
      <c r="A55" s="33">
        <v>49</v>
      </c>
      <c r="B55" s="102" t="s">
        <v>252</v>
      </c>
      <c r="C55" s="8" t="s">
        <v>36</v>
      </c>
      <c r="D55" s="33">
        <v>10</v>
      </c>
      <c r="E55" s="101">
        <v>0</v>
      </c>
      <c r="F55" s="101">
        <f t="shared" si="1"/>
        <v>0</v>
      </c>
    </row>
    <row r="56" spans="1:7" customFormat="1" ht="22.5" customHeight="1" x14ac:dyDescent="0.25">
      <c r="A56" s="92">
        <v>50</v>
      </c>
      <c r="B56" s="31" t="s">
        <v>195</v>
      </c>
      <c r="C56" s="18" t="s">
        <v>36</v>
      </c>
      <c r="D56" s="92">
        <v>10</v>
      </c>
      <c r="E56" s="93">
        <v>0</v>
      </c>
      <c r="F56" s="98">
        <f t="shared" si="1"/>
        <v>0</v>
      </c>
      <c r="G56" s="14"/>
    </row>
    <row r="57" spans="1:7" ht="22.5" customHeight="1" x14ac:dyDescent="0.25">
      <c r="A57" s="92">
        <v>51</v>
      </c>
      <c r="B57" s="9" t="s">
        <v>44</v>
      </c>
      <c r="C57" s="18" t="s">
        <v>36</v>
      </c>
      <c r="D57" s="18">
        <v>6</v>
      </c>
      <c r="E57" s="93">
        <v>0</v>
      </c>
      <c r="F57" s="93">
        <f t="shared" si="1"/>
        <v>0</v>
      </c>
    </row>
    <row r="58" spans="1:7" ht="22.5" customHeight="1" x14ac:dyDescent="0.25">
      <c r="A58" s="92">
        <v>52</v>
      </c>
      <c r="B58" s="9" t="s">
        <v>246</v>
      </c>
      <c r="C58" s="18" t="s">
        <v>36</v>
      </c>
      <c r="D58" s="18">
        <v>6</v>
      </c>
      <c r="E58" s="93">
        <v>0</v>
      </c>
      <c r="F58" s="93">
        <f t="shared" si="1"/>
        <v>0</v>
      </c>
    </row>
    <row r="59" spans="1:7" ht="22.5" customHeight="1" x14ac:dyDescent="0.25">
      <c r="A59" s="92">
        <v>53</v>
      </c>
      <c r="B59" s="99" t="s">
        <v>190</v>
      </c>
      <c r="C59" s="18" t="s">
        <v>36</v>
      </c>
      <c r="D59" s="18">
        <v>4</v>
      </c>
      <c r="E59" s="93">
        <v>0</v>
      </c>
      <c r="F59" s="93">
        <f t="shared" si="1"/>
        <v>0</v>
      </c>
    </row>
    <row r="60" spans="1:7" ht="22.5" customHeight="1" x14ac:dyDescent="0.25">
      <c r="A60" s="92">
        <v>54</v>
      </c>
      <c r="B60" s="9" t="s">
        <v>297</v>
      </c>
      <c r="C60" s="18" t="s">
        <v>36</v>
      </c>
      <c r="D60" s="18">
        <v>4</v>
      </c>
      <c r="E60" s="93">
        <v>0</v>
      </c>
      <c r="F60" s="93">
        <f t="shared" si="1"/>
        <v>0</v>
      </c>
    </row>
    <row r="61" spans="1:7" ht="22.5" customHeight="1" x14ac:dyDescent="0.25">
      <c r="A61" s="92">
        <v>55</v>
      </c>
      <c r="B61" s="9" t="s">
        <v>298</v>
      </c>
      <c r="C61" s="18" t="s">
        <v>36</v>
      </c>
      <c r="D61" s="18">
        <v>4</v>
      </c>
      <c r="E61" s="93">
        <v>0</v>
      </c>
      <c r="F61" s="93">
        <f t="shared" si="1"/>
        <v>0</v>
      </c>
    </row>
    <row r="62" spans="1:7" ht="22.5" customHeight="1" x14ac:dyDescent="0.25">
      <c r="B62" s="87"/>
      <c r="C62" s="88"/>
      <c r="D62" s="89"/>
      <c r="E62" s="160" t="s">
        <v>274</v>
      </c>
      <c r="F62" s="187">
        <f>+SUM(F7:F61)</f>
        <v>0</v>
      </c>
    </row>
    <row r="63" spans="1:7" s="30" customFormat="1" x14ac:dyDescent="0.25">
      <c r="A63" s="37"/>
      <c r="C63" s="37"/>
      <c r="D63" s="37"/>
      <c r="E63" s="60" t="s">
        <v>268</v>
      </c>
      <c r="F63" s="61">
        <f>+F62*0.25</f>
        <v>0</v>
      </c>
    </row>
    <row r="64" spans="1:7" ht="20.25" customHeight="1" thickBot="1" x14ac:dyDescent="0.3">
      <c r="E64" s="65" t="s">
        <v>251</v>
      </c>
      <c r="F64" s="66">
        <f>+F62+F63</f>
        <v>0</v>
      </c>
    </row>
    <row r="65" spans="2:7" ht="16.5" thickTop="1" x14ac:dyDescent="0.25"/>
    <row r="72" spans="2:7" ht="16.5" customHeight="1" x14ac:dyDescent="0.25"/>
    <row r="73" spans="2:7" ht="24" customHeight="1" x14ac:dyDescent="0.25"/>
    <row r="74" spans="2:7" x14ac:dyDescent="0.25">
      <c r="B74" s="30"/>
      <c r="C74" s="30"/>
      <c r="D74" s="37"/>
      <c r="E74" s="37"/>
      <c r="F74" s="41"/>
    </row>
    <row r="75" spans="2:7" x14ac:dyDescent="0.25">
      <c r="B75" s="30"/>
      <c r="C75" s="30"/>
      <c r="D75" s="37"/>
      <c r="E75" s="37"/>
      <c r="F75" s="41"/>
    </row>
    <row r="77" spans="2:7" x14ac:dyDescent="0.25">
      <c r="G77" s="43"/>
    </row>
  </sheetData>
  <mergeCells count="3">
    <mergeCell ref="A1:D1"/>
    <mergeCell ref="C3:D3"/>
    <mergeCell ref="B4:F4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7"/>
  <sheetViews>
    <sheetView zoomScale="90" zoomScaleNormal="90" workbookViewId="0">
      <selection activeCell="C22" sqref="C22"/>
    </sheetView>
  </sheetViews>
  <sheetFormatPr defaultColWidth="9.140625" defaultRowHeight="15" x14ac:dyDescent="0.25"/>
  <cols>
    <col min="1" max="1" width="9.140625" style="46"/>
    <col min="2" max="2" width="67.42578125" style="127" customWidth="1"/>
    <col min="3" max="4" width="17.140625" style="46" customWidth="1"/>
    <col min="5" max="5" width="20.140625" style="46" customWidth="1"/>
    <col min="6" max="6" width="16.85546875" style="46" customWidth="1"/>
    <col min="7" max="16384" width="9.140625" style="46"/>
  </cols>
  <sheetData>
    <row r="1" spans="1:6" s="167" customFormat="1" ht="96.6" customHeight="1" x14ac:dyDescent="0.25">
      <c r="A1" s="180"/>
      <c r="B1" s="180"/>
      <c r="C1" s="180"/>
      <c r="D1" s="180"/>
      <c r="F1"/>
    </row>
    <row r="2" spans="1:6" s="167" customFormat="1" ht="15.6" customHeight="1" x14ac:dyDescent="0.25">
      <c r="A2" s="168"/>
      <c r="B2" s="184" t="s">
        <v>343</v>
      </c>
      <c r="C2" s="170" t="s">
        <v>341</v>
      </c>
      <c r="D2" s="169"/>
    </row>
    <row r="3" spans="1:6" s="167" customFormat="1" ht="15.75" x14ac:dyDescent="0.25">
      <c r="A3" s="168"/>
      <c r="B3" s="171" t="s">
        <v>340</v>
      </c>
      <c r="C3" s="185" t="s">
        <v>342</v>
      </c>
      <c r="D3" s="186"/>
    </row>
    <row r="4" spans="1:6" s="167" customFormat="1" ht="15.75" x14ac:dyDescent="0.25">
      <c r="A4" s="168"/>
      <c r="B4" s="182" t="s">
        <v>351</v>
      </c>
      <c r="C4" s="182"/>
      <c r="D4" s="182"/>
      <c r="E4" s="182"/>
      <c r="F4" s="182"/>
    </row>
    <row r="5" spans="1:6" s="167" customFormat="1" ht="15.75" x14ac:dyDescent="0.25">
      <c r="A5" s="168"/>
      <c r="B5" s="171"/>
      <c r="C5" s="192"/>
      <c r="D5" s="193"/>
    </row>
    <row r="6" spans="1:6" ht="41.25" customHeight="1" x14ac:dyDescent="0.25">
      <c r="A6" s="129" t="s">
        <v>269</v>
      </c>
      <c r="B6" s="130" t="s">
        <v>72</v>
      </c>
      <c r="C6" s="128" t="s">
        <v>271</v>
      </c>
      <c r="D6" s="131" t="s">
        <v>266</v>
      </c>
      <c r="E6" s="128" t="s">
        <v>272</v>
      </c>
      <c r="F6" s="132" t="s">
        <v>273</v>
      </c>
    </row>
    <row r="7" spans="1:6" s="49" customFormat="1" ht="22.5" customHeight="1" x14ac:dyDescent="0.25">
      <c r="A7" s="51">
        <v>1</v>
      </c>
      <c r="B7" s="133" t="s">
        <v>191</v>
      </c>
      <c r="C7" s="51">
        <v>1</v>
      </c>
      <c r="D7" s="51">
        <v>1</v>
      </c>
      <c r="E7" s="173">
        <v>0</v>
      </c>
      <c r="F7" s="57">
        <f t="shared" ref="F7:F13" si="0">+D7*E7</f>
        <v>0</v>
      </c>
    </row>
    <row r="8" spans="1:6" s="49" customFormat="1" ht="22.5" customHeight="1" x14ac:dyDescent="0.25">
      <c r="A8" s="51">
        <v>2</v>
      </c>
      <c r="B8" s="16" t="s">
        <v>192</v>
      </c>
      <c r="C8" s="15">
        <v>1</v>
      </c>
      <c r="D8" s="15">
        <v>1</v>
      </c>
      <c r="E8" s="174">
        <v>0</v>
      </c>
      <c r="F8" s="57">
        <f t="shared" si="0"/>
        <v>0</v>
      </c>
    </row>
    <row r="9" spans="1:6" s="49" customFormat="1" ht="22.5" customHeight="1" x14ac:dyDescent="0.25">
      <c r="A9" s="51">
        <v>3</v>
      </c>
      <c r="B9" s="16" t="s">
        <v>257</v>
      </c>
      <c r="C9" s="15">
        <v>5</v>
      </c>
      <c r="D9" s="56">
        <v>5</v>
      </c>
      <c r="E9" s="174">
        <v>0</v>
      </c>
      <c r="F9" s="57">
        <f t="shared" si="0"/>
        <v>0</v>
      </c>
    </row>
    <row r="10" spans="1:6" s="49" customFormat="1" ht="22.5" customHeight="1" x14ac:dyDescent="0.25">
      <c r="A10" s="51">
        <v>4</v>
      </c>
      <c r="B10" s="17" t="s">
        <v>247</v>
      </c>
      <c r="C10" s="15">
        <v>10</v>
      </c>
      <c r="D10" s="15">
        <v>10</v>
      </c>
      <c r="E10" s="174">
        <v>0</v>
      </c>
      <c r="F10" s="57">
        <f t="shared" si="0"/>
        <v>0</v>
      </c>
    </row>
    <row r="11" spans="1:6" s="49" customFormat="1" ht="22.5" customHeight="1" x14ac:dyDescent="0.25">
      <c r="A11" s="51">
        <v>5</v>
      </c>
      <c r="B11" s="16" t="s">
        <v>193</v>
      </c>
      <c r="C11" s="15">
        <v>1</v>
      </c>
      <c r="D11" s="15">
        <v>1</v>
      </c>
      <c r="E11" s="174">
        <v>0</v>
      </c>
      <c r="F11" s="57">
        <f t="shared" si="0"/>
        <v>0</v>
      </c>
    </row>
    <row r="12" spans="1:6" s="49" customFormat="1" ht="22.5" customHeight="1" x14ac:dyDescent="0.25">
      <c r="A12" s="51">
        <v>6</v>
      </c>
      <c r="B12" s="16" t="s">
        <v>194</v>
      </c>
      <c r="C12" s="15">
        <v>1</v>
      </c>
      <c r="D12" s="15">
        <v>1</v>
      </c>
      <c r="E12" s="174">
        <v>0</v>
      </c>
      <c r="F12" s="57">
        <f t="shared" si="0"/>
        <v>0</v>
      </c>
    </row>
    <row r="13" spans="1:6" s="27" customFormat="1" ht="22.5" customHeight="1" x14ac:dyDescent="0.25">
      <c r="A13" s="19">
        <v>7</v>
      </c>
      <c r="B13" s="20" t="s">
        <v>258</v>
      </c>
      <c r="C13" s="19" t="s">
        <v>36</v>
      </c>
      <c r="D13" s="19">
        <v>1</v>
      </c>
      <c r="E13" s="175">
        <v>0</v>
      </c>
      <c r="F13" s="134">
        <f t="shared" si="0"/>
        <v>0</v>
      </c>
    </row>
    <row r="14" spans="1:6" ht="15.75" x14ac:dyDescent="0.25">
      <c r="B14" s="125"/>
      <c r="C14" s="38"/>
      <c r="D14" s="50"/>
      <c r="E14" s="188" t="s">
        <v>274</v>
      </c>
      <c r="F14" s="189">
        <f>+SUM(F7:F13)</f>
        <v>0</v>
      </c>
    </row>
    <row r="15" spans="1:6" ht="15.75" x14ac:dyDescent="0.25">
      <c r="B15" s="126"/>
      <c r="C15" s="37"/>
      <c r="D15" s="37"/>
      <c r="E15" s="60" t="s">
        <v>268</v>
      </c>
      <c r="F15" s="61">
        <f>+F14*0.25</f>
        <v>0</v>
      </c>
    </row>
    <row r="16" spans="1:6" ht="16.5" thickBot="1" x14ac:dyDescent="0.3">
      <c r="E16" s="65" t="s">
        <v>251</v>
      </c>
      <c r="F16" s="66">
        <f>+F14+F15</f>
        <v>0</v>
      </c>
    </row>
    <row r="17" ht="15.75" thickTop="1" x14ac:dyDescent="0.25"/>
  </sheetData>
  <mergeCells count="3">
    <mergeCell ref="A1:D1"/>
    <mergeCell ref="C3:D3"/>
    <mergeCell ref="B4:F4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42"/>
  <sheetViews>
    <sheetView topLeftCell="A22" zoomScale="80" zoomScaleNormal="80" workbookViewId="0">
      <selection activeCell="C8" sqref="C8"/>
    </sheetView>
  </sheetViews>
  <sheetFormatPr defaultColWidth="8.85546875" defaultRowHeight="15" x14ac:dyDescent="0.25"/>
  <cols>
    <col min="1" max="1" width="8.85546875" style="81"/>
    <col min="2" max="2" width="83.42578125" style="69" customWidth="1"/>
    <col min="3" max="4" width="15.140625" style="81" customWidth="1"/>
    <col min="5" max="5" width="15.140625" style="81" hidden="1" customWidth="1"/>
    <col min="6" max="6" width="8.85546875" style="81" hidden="1" customWidth="1"/>
    <col min="7" max="7" width="12.140625" style="69" customWidth="1"/>
    <col min="8" max="8" width="17.140625" style="81" customWidth="1"/>
    <col min="9" max="9" width="17.7109375" style="81" customWidth="1"/>
    <col min="10" max="16384" width="8.85546875" style="69"/>
  </cols>
  <sheetData>
    <row r="1" spans="1:9" s="167" customFormat="1" ht="96.6" customHeight="1" x14ac:dyDescent="0.25">
      <c r="A1" s="180"/>
      <c r="B1" s="180"/>
      <c r="C1" s="180"/>
      <c r="D1" s="180"/>
      <c r="F1"/>
    </row>
    <row r="2" spans="1:9" s="167" customFormat="1" ht="15.75" x14ac:dyDescent="0.25">
      <c r="A2" s="168"/>
      <c r="B2" s="184" t="s">
        <v>343</v>
      </c>
      <c r="C2" s="170" t="s">
        <v>341</v>
      </c>
      <c r="D2" s="169"/>
    </row>
    <row r="3" spans="1:9" s="167" customFormat="1" ht="15.75" x14ac:dyDescent="0.25">
      <c r="A3" s="168"/>
      <c r="B3" s="171" t="s">
        <v>340</v>
      </c>
      <c r="C3" s="185" t="s">
        <v>342</v>
      </c>
      <c r="D3" s="186"/>
    </row>
    <row r="4" spans="1:9" s="167" customFormat="1" ht="15.75" x14ac:dyDescent="0.25">
      <c r="A4" s="168"/>
      <c r="B4" s="182" t="s">
        <v>346</v>
      </c>
      <c r="C4" s="182"/>
      <c r="D4" s="182"/>
      <c r="E4" s="182"/>
      <c r="F4" s="182"/>
      <c r="G4" s="182"/>
      <c r="H4" s="182"/>
      <c r="I4" s="182"/>
    </row>
    <row r="6" spans="1:9" ht="39.75" customHeight="1" x14ac:dyDescent="0.25">
      <c r="A6" s="111" t="s">
        <v>269</v>
      </c>
      <c r="B6" s="112" t="s">
        <v>0</v>
      </c>
      <c r="C6" s="113" t="s">
        <v>2</v>
      </c>
      <c r="D6" s="113" t="s">
        <v>270</v>
      </c>
      <c r="E6" s="114" t="s">
        <v>76</v>
      </c>
      <c r="F6" s="115" t="s">
        <v>77</v>
      </c>
      <c r="G6" s="113" t="s">
        <v>275</v>
      </c>
      <c r="H6" s="113" t="s">
        <v>277</v>
      </c>
      <c r="I6" s="116" t="s">
        <v>273</v>
      </c>
    </row>
    <row r="7" spans="1:9" ht="21" customHeight="1" x14ac:dyDescent="0.25">
      <c r="A7" s="70">
        <v>1</v>
      </c>
      <c r="B7" s="2" t="s">
        <v>198</v>
      </c>
      <c r="C7" s="39" t="s">
        <v>5</v>
      </c>
      <c r="D7" s="39" t="s">
        <v>6</v>
      </c>
      <c r="E7" s="117">
        <v>0</v>
      </c>
      <c r="F7" s="118">
        <v>1</v>
      </c>
      <c r="G7" s="70">
        <f>+E7+F7</f>
        <v>1</v>
      </c>
      <c r="H7" s="59">
        <v>0</v>
      </c>
      <c r="I7" s="59">
        <f>+G7*H7</f>
        <v>0</v>
      </c>
    </row>
    <row r="8" spans="1:9" ht="21" customHeight="1" x14ac:dyDescent="0.25">
      <c r="A8" s="70">
        <v>2</v>
      </c>
      <c r="B8" s="1" t="s">
        <v>10</v>
      </c>
      <c r="C8" s="73"/>
      <c r="D8" s="73" t="s">
        <v>75</v>
      </c>
      <c r="E8" s="114">
        <v>0</v>
      </c>
      <c r="F8" s="119">
        <v>1</v>
      </c>
      <c r="G8" s="70">
        <f t="shared" ref="G8:G38" si="0">+E8+F8</f>
        <v>1</v>
      </c>
      <c r="H8" s="59">
        <v>0</v>
      </c>
      <c r="I8" s="59">
        <f t="shared" ref="I8:I38" si="1">+G8*H8</f>
        <v>0</v>
      </c>
    </row>
    <row r="9" spans="1:9" ht="21" customHeight="1" x14ac:dyDescent="0.25">
      <c r="A9" s="70">
        <v>3</v>
      </c>
      <c r="B9" s="1" t="s">
        <v>10</v>
      </c>
      <c r="C9" s="40" t="s">
        <v>45</v>
      </c>
      <c r="D9" s="40" t="s">
        <v>46</v>
      </c>
      <c r="E9" s="120">
        <v>2</v>
      </c>
      <c r="F9" s="119"/>
      <c r="G9" s="70">
        <f t="shared" si="0"/>
        <v>2</v>
      </c>
      <c r="H9" s="59">
        <v>0</v>
      </c>
      <c r="I9" s="59">
        <f t="shared" si="1"/>
        <v>0</v>
      </c>
    </row>
    <row r="10" spans="1:9" ht="21" customHeight="1" x14ac:dyDescent="0.25">
      <c r="A10" s="70">
        <v>4</v>
      </c>
      <c r="B10" s="1" t="s">
        <v>11</v>
      </c>
      <c r="C10" s="40" t="s">
        <v>12</v>
      </c>
      <c r="D10" s="40" t="s">
        <v>13</v>
      </c>
      <c r="E10" s="120">
        <v>2</v>
      </c>
      <c r="F10" s="119">
        <v>1</v>
      </c>
      <c r="G10" s="70">
        <f t="shared" si="0"/>
        <v>3</v>
      </c>
      <c r="H10" s="59">
        <v>0</v>
      </c>
      <c r="I10" s="59">
        <f t="shared" si="1"/>
        <v>0</v>
      </c>
    </row>
    <row r="11" spans="1:9" ht="21" customHeight="1" x14ac:dyDescent="0.25">
      <c r="A11" s="70">
        <v>5</v>
      </c>
      <c r="B11" s="1" t="s">
        <v>14</v>
      </c>
      <c r="C11" s="40" t="s">
        <v>15</v>
      </c>
      <c r="D11" s="40" t="s">
        <v>48</v>
      </c>
      <c r="E11" s="120">
        <v>1</v>
      </c>
      <c r="F11" s="119">
        <v>1</v>
      </c>
      <c r="G11" s="70">
        <f t="shared" si="0"/>
        <v>2</v>
      </c>
      <c r="H11" s="59">
        <v>0</v>
      </c>
      <c r="I11" s="59">
        <f t="shared" si="1"/>
        <v>0</v>
      </c>
    </row>
    <row r="12" spans="1:9" ht="21" customHeight="1" x14ac:dyDescent="0.25">
      <c r="A12" s="70">
        <v>6</v>
      </c>
      <c r="B12" s="1" t="s">
        <v>196</v>
      </c>
      <c r="C12" s="40" t="s">
        <v>16</v>
      </c>
      <c r="D12" s="40" t="s">
        <v>13</v>
      </c>
      <c r="E12" s="120">
        <v>1</v>
      </c>
      <c r="F12" s="119">
        <v>1</v>
      </c>
      <c r="G12" s="70">
        <f t="shared" si="0"/>
        <v>2</v>
      </c>
      <c r="H12" s="59">
        <v>0</v>
      </c>
      <c r="I12" s="59">
        <f t="shared" si="1"/>
        <v>0</v>
      </c>
    </row>
    <row r="13" spans="1:9" ht="21" customHeight="1" x14ac:dyDescent="0.25">
      <c r="A13" s="70">
        <v>7</v>
      </c>
      <c r="B13" s="3" t="s">
        <v>18</v>
      </c>
      <c r="C13" s="71"/>
      <c r="D13" s="71" t="s">
        <v>13</v>
      </c>
      <c r="E13" s="117">
        <v>0</v>
      </c>
      <c r="F13" s="118">
        <v>1</v>
      </c>
      <c r="G13" s="70">
        <f t="shared" si="0"/>
        <v>1</v>
      </c>
      <c r="H13" s="59">
        <v>0</v>
      </c>
      <c r="I13" s="59">
        <f t="shared" si="1"/>
        <v>0</v>
      </c>
    </row>
    <row r="14" spans="1:9" ht="21" customHeight="1" x14ac:dyDescent="0.25">
      <c r="A14" s="70">
        <v>8</v>
      </c>
      <c r="B14" s="1" t="s">
        <v>19</v>
      </c>
      <c r="C14" s="40" t="s">
        <v>20</v>
      </c>
      <c r="D14" s="40" t="s">
        <v>7</v>
      </c>
      <c r="E14" s="120">
        <v>1</v>
      </c>
      <c r="F14" s="119">
        <v>1</v>
      </c>
      <c r="G14" s="70">
        <f t="shared" si="0"/>
        <v>2</v>
      </c>
      <c r="H14" s="59">
        <v>0</v>
      </c>
      <c r="I14" s="59">
        <f t="shared" si="1"/>
        <v>0</v>
      </c>
    </row>
    <row r="15" spans="1:9" ht="21" customHeight="1" x14ac:dyDescent="0.25">
      <c r="A15" s="70">
        <v>9</v>
      </c>
      <c r="B15" s="1" t="s">
        <v>197</v>
      </c>
      <c r="C15" s="71" t="s">
        <v>50</v>
      </c>
      <c r="D15" s="40" t="s">
        <v>7</v>
      </c>
      <c r="E15" s="120">
        <v>1</v>
      </c>
      <c r="F15" s="119">
        <v>0</v>
      </c>
      <c r="G15" s="70">
        <f t="shared" si="0"/>
        <v>1</v>
      </c>
      <c r="H15" s="59">
        <v>0</v>
      </c>
      <c r="I15" s="59">
        <f t="shared" si="1"/>
        <v>0</v>
      </c>
    </row>
    <row r="16" spans="1:9" ht="21" customHeight="1" x14ac:dyDescent="0.25">
      <c r="A16" s="70">
        <v>10</v>
      </c>
      <c r="B16" s="1" t="s">
        <v>51</v>
      </c>
      <c r="C16" s="40" t="s">
        <v>35</v>
      </c>
      <c r="D16" s="40" t="s">
        <v>48</v>
      </c>
      <c r="E16" s="120">
        <v>1</v>
      </c>
      <c r="F16" s="119">
        <v>0</v>
      </c>
      <c r="G16" s="70">
        <f t="shared" si="0"/>
        <v>1</v>
      </c>
      <c r="H16" s="59">
        <v>0</v>
      </c>
      <c r="I16" s="59">
        <f t="shared" si="1"/>
        <v>0</v>
      </c>
    </row>
    <row r="17" spans="1:76" ht="21" customHeight="1" x14ac:dyDescent="0.25">
      <c r="A17" s="70">
        <v>11</v>
      </c>
      <c r="B17" s="1" t="s">
        <v>22</v>
      </c>
      <c r="C17" s="40" t="s">
        <v>23</v>
      </c>
      <c r="D17" s="40" t="s">
        <v>48</v>
      </c>
      <c r="E17" s="120">
        <v>1</v>
      </c>
      <c r="F17" s="119">
        <v>1</v>
      </c>
      <c r="G17" s="70">
        <f t="shared" si="0"/>
        <v>2</v>
      </c>
      <c r="H17" s="59">
        <v>0</v>
      </c>
      <c r="I17" s="59">
        <f t="shared" si="1"/>
        <v>0</v>
      </c>
    </row>
    <row r="18" spans="1:76" ht="21" customHeight="1" x14ac:dyDescent="0.25">
      <c r="A18" s="70">
        <v>12</v>
      </c>
      <c r="B18" s="1" t="s">
        <v>24</v>
      </c>
      <c r="C18" s="40" t="s">
        <v>25</v>
      </c>
      <c r="D18" s="40" t="s">
        <v>47</v>
      </c>
      <c r="E18" s="120">
        <v>1</v>
      </c>
      <c r="F18" s="119">
        <v>1</v>
      </c>
      <c r="G18" s="70">
        <f t="shared" si="0"/>
        <v>2</v>
      </c>
      <c r="H18" s="59">
        <v>0</v>
      </c>
      <c r="I18" s="59">
        <f t="shared" si="1"/>
        <v>0</v>
      </c>
    </row>
    <row r="19" spans="1:76" ht="21" customHeight="1" x14ac:dyDescent="0.25">
      <c r="A19" s="70">
        <v>13</v>
      </c>
      <c r="B19" s="1" t="s">
        <v>276</v>
      </c>
      <c r="C19" s="40" t="s">
        <v>26</v>
      </c>
      <c r="D19" s="40" t="s">
        <v>6</v>
      </c>
      <c r="E19" s="120">
        <v>1</v>
      </c>
      <c r="F19" s="119">
        <v>1</v>
      </c>
      <c r="G19" s="70">
        <f t="shared" si="0"/>
        <v>2</v>
      </c>
      <c r="H19" s="59">
        <v>0</v>
      </c>
      <c r="I19" s="59">
        <f t="shared" si="1"/>
        <v>0</v>
      </c>
    </row>
    <row r="20" spans="1:76" ht="21" customHeight="1" x14ac:dyDescent="0.25">
      <c r="A20" s="70">
        <v>14</v>
      </c>
      <c r="B20" s="72" t="s">
        <v>28</v>
      </c>
      <c r="C20" s="71" t="s">
        <v>29</v>
      </c>
      <c r="D20" s="71" t="s">
        <v>27</v>
      </c>
      <c r="E20" s="120">
        <v>0</v>
      </c>
      <c r="F20" s="119">
        <v>1</v>
      </c>
      <c r="G20" s="70">
        <f t="shared" si="0"/>
        <v>1</v>
      </c>
      <c r="H20" s="59">
        <v>0</v>
      </c>
      <c r="I20" s="59">
        <f t="shared" si="1"/>
        <v>0</v>
      </c>
    </row>
    <row r="21" spans="1:76" ht="21" customHeight="1" x14ac:dyDescent="0.25">
      <c r="A21" s="70">
        <v>16</v>
      </c>
      <c r="B21" s="1" t="s">
        <v>55</v>
      </c>
      <c r="C21" s="40" t="s">
        <v>56</v>
      </c>
      <c r="D21" s="40" t="s">
        <v>8</v>
      </c>
      <c r="E21" s="120">
        <v>1</v>
      </c>
      <c r="F21" s="119">
        <v>0</v>
      </c>
      <c r="G21" s="70">
        <f t="shared" si="0"/>
        <v>1</v>
      </c>
      <c r="H21" s="59">
        <v>0</v>
      </c>
      <c r="I21" s="59">
        <f t="shared" si="1"/>
        <v>0</v>
      </c>
    </row>
    <row r="22" spans="1:76" ht="21" customHeight="1" x14ac:dyDescent="0.25">
      <c r="A22" s="70">
        <v>17</v>
      </c>
      <c r="B22" s="1" t="s">
        <v>57</v>
      </c>
      <c r="C22" s="40" t="s">
        <v>58</v>
      </c>
      <c r="D22" s="40" t="s">
        <v>59</v>
      </c>
      <c r="E22" s="120">
        <v>1</v>
      </c>
      <c r="F22" s="119">
        <v>0</v>
      </c>
      <c r="G22" s="70">
        <f t="shared" si="0"/>
        <v>1</v>
      </c>
      <c r="H22" s="59">
        <v>0</v>
      </c>
      <c r="I22" s="59">
        <f t="shared" si="1"/>
        <v>0</v>
      </c>
    </row>
    <row r="23" spans="1:76" ht="21" customHeight="1" x14ac:dyDescent="0.25">
      <c r="A23" s="70">
        <v>20</v>
      </c>
      <c r="B23" s="1" t="s">
        <v>60</v>
      </c>
      <c r="C23" s="40" t="s">
        <v>62</v>
      </c>
      <c r="D23" s="40" t="s">
        <v>17</v>
      </c>
      <c r="E23" s="120">
        <v>1</v>
      </c>
      <c r="F23" s="119">
        <v>0</v>
      </c>
      <c r="G23" s="70">
        <f t="shared" si="0"/>
        <v>1</v>
      </c>
      <c r="H23" s="59">
        <v>0</v>
      </c>
      <c r="I23" s="59">
        <f t="shared" si="1"/>
        <v>0</v>
      </c>
    </row>
    <row r="24" spans="1:76" s="77" customFormat="1" ht="21" customHeight="1" x14ac:dyDescent="0.25">
      <c r="A24" s="121">
        <v>21</v>
      </c>
      <c r="B24" s="122" t="s">
        <v>78</v>
      </c>
      <c r="C24" s="58"/>
      <c r="D24" s="58" t="s">
        <v>8</v>
      </c>
      <c r="E24" s="120">
        <v>1</v>
      </c>
      <c r="F24" s="119">
        <v>1</v>
      </c>
      <c r="G24" s="70">
        <f t="shared" si="0"/>
        <v>2</v>
      </c>
      <c r="H24" s="76">
        <v>0</v>
      </c>
      <c r="I24" s="76">
        <f t="shared" si="1"/>
        <v>0</v>
      </c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3"/>
      <c r="BV24" s="123"/>
      <c r="BW24" s="123"/>
      <c r="BX24" s="123"/>
    </row>
    <row r="25" spans="1:76" s="77" customFormat="1" ht="21" customHeight="1" x14ac:dyDescent="0.25">
      <c r="A25" s="121">
        <v>22</v>
      </c>
      <c r="B25" s="122" t="s">
        <v>79</v>
      </c>
      <c r="C25" s="58"/>
      <c r="D25" s="58" t="s">
        <v>8</v>
      </c>
      <c r="E25" s="120">
        <v>1</v>
      </c>
      <c r="F25" s="119">
        <v>0</v>
      </c>
      <c r="G25" s="70">
        <f t="shared" si="0"/>
        <v>1</v>
      </c>
      <c r="H25" s="76">
        <v>0</v>
      </c>
      <c r="I25" s="76">
        <f t="shared" si="1"/>
        <v>0</v>
      </c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T25" s="123"/>
      <c r="BU25" s="123"/>
      <c r="BV25" s="123"/>
      <c r="BW25" s="123"/>
      <c r="BX25" s="123"/>
    </row>
    <row r="26" spans="1:76" s="77" customFormat="1" ht="21" customHeight="1" x14ac:dyDescent="0.25">
      <c r="A26" s="121">
        <v>23</v>
      </c>
      <c r="B26" s="122" t="s">
        <v>80</v>
      </c>
      <c r="C26" s="58"/>
      <c r="D26" s="58" t="s">
        <v>8</v>
      </c>
      <c r="E26" s="120">
        <v>1</v>
      </c>
      <c r="F26" s="119">
        <v>1</v>
      </c>
      <c r="G26" s="70">
        <f t="shared" si="0"/>
        <v>2</v>
      </c>
      <c r="H26" s="76">
        <v>0</v>
      </c>
      <c r="I26" s="76">
        <f t="shared" si="1"/>
        <v>0</v>
      </c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  <c r="BM26" s="123"/>
      <c r="BN26" s="123"/>
      <c r="BO26" s="123"/>
      <c r="BP26" s="123"/>
      <c r="BQ26" s="123"/>
      <c r="BR26" s="123"/>
      <c r="BS26" s="123"/>
      <c r="BT26" s="123"/>
      <c r="BU26" s="123"/>
      <c r="BV26" s="123"/>
      <c r="BW26" s="123"/>
      <c r="BX26" s="123"/>
    </row>
    <row r="27" spans="1:76" s="77" customFormat="1" ht="21" customHeight="1" x14ac:dyDescent="0.25">
      <c r="A27" s="121">
        <v>24</v>
      </c>
      <c r="B27" s="122" t="s">
        <v>81</v>
      </c>
      <c r="C27" s="58"/>
      <c r="D27" s="58" t="s">
        <v>8</v>
      </c>
      <c r="E27" s="120">
        <v>1</v>
      </c>
      <c r="F27" s="119">
        <v>1</v>
      </c>
      <c r="G27" s="70">
        <f t="shared" si="0"/>
        <v>2</v>
      </c>
      <c r="H27" s="76">
        <v>0</v>
      </c>
      <c r="I27" s="76">
        <f t="shared" si="1"/>
        <v>0</v>
      </c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3"/>
      <c r="BV27" s="123"/>
      <c r="BW27" s="123"/>
      <c r="BX27" s="123"/>
    </row>
    <row r="28" spans="1:76" s="77" customFormat="1" ht="21" customHeight="1" x14ac:dyDescent="0.25">
      <c r="A28" s="121">
        <v>25</v>
      </c>
      <c r="B28" s="122" t="s">
        <v>82</v>
      </c>
      <c r="C28" s="58"/>
      <c r="D28" s="58" t="s">
        <v>54</v>
      </c>
      <c r="E28" s="120">
        <v>1</v>
      </c>
      <c r="F28" s="119">
        <v>2</v>
      </c>
      <c r="G28" s="70">
        <f t="shared" si="0"/>
        <v>3</v>
      </c>
      <c r="H28" s="76">
        <v>0</v>
      </c>
      <c r="I28" s="76">
        <f t="shared" si="1"/>
        <v>0</v>
      </c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3"/>
      <c r="BW28" s="123"/>
      <c r="BX28" s="123"/>
    </row>
    <row r="29" spans="1:76" s="77" customFormat="1" ht="21" customHeight="1" x14ac:dyDescent="0.25">
      <c r="A29" s="121">
        <v>26</v>
      </c>
      <c r="B29" s="124" t="s">
        <v>73</v>
      </c>
      <c r="C29" s="75"/>
      <c r="D29" s="75" t="s">
        <v>8</v>
      </c>
      <c r="E29" s="117">
        <v>0</v>
      </c>
      <c r="F29" s="118">
        <v>1</v>
      </c>
      <c r="G29" s="70">
        <f t="shared" si="0"/>
        <v>1</v>
      </c>
      <c r="H29" s="76">
        <v>0</v>
      </c>
      <c r="I29" s="76">
        <f t="shared" si="1"/>
        <v>0</v>
      </c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U29" s="123"/>
      <c r="BV29" s="123"/>
      <c r="BW29" s="123"/>
      <c r="BX29" s="123"/>
    </row>
    <row r="30" spans="1:76" s="77" customFormat="1" ht="21" customHeight="1" x14ac:dyDescent="0.25">
      <c r="A30" s="121">
        <v>27</v>
      </c>
      <c r="B30" s="124" t="s">
        <v>74</v>
      </c>
      <c r="C30" s="75"/>
      <c r="D30" s="75" t="s">
        <v>8</v>
      </c>
      <c r="E30" s="117">
        <v>0</v>
      </c>
      <c r="F30" s="118">
        <v>1</v>
      </c>
      <c r="G30" s="70">
        <f t="shared" si="0"/>
        <v>1</v>
      </c>
      <c r="H30" s="76">
        <v>0</v>
      </c>
      <c r="I30" s="76">
        <f t="shared" si="1"/>
        <v>0</v>
      </c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</row>
    <row r="31" spans="1:76" ht="21" customHeight="1" x14ac:dyDescent="0.25">
      <c r="A31" s="78">
        <v>28</v>
      </c>
      <c r="B31" s="1" t="s">
        <v>30</v>
      </c>
      <c r="C31" s="40" t="s">
        <v>31</v>
      </c>
      <c r="D31" s="40" t="s">
        <v>63</v>
      </c>
      <c r="E31" s="120">
        <v>1</v>
      </c>
      <c r="F31" s="119">
        <v>0</v>
      </c>
      <c r="G31" s="70">
        <f t="shared" si="0"/>
        <v>1</v>
      </c>
      <c r="H31" s="79">
        <v>0</v>
      </c>
      <c r="I31" s="59">
        <f t="shared" si="1"/>
        <v>0</v>
      </c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T31" s="123"/>
      <c r="BU31" s="123"/>
      <c r="BV31" s="123"/>
      <c r="BW31" s="123"/>
      <c r="BX31" s="123"/>
    </row>
    <row r="32" spans="1:76" ht="21" customHeight="1" x14ac:dyDescent="0.25">
      <c r="A32" s="78">
        <v>29</v>
      </c>
      <c r="B32" s="80" t="s">
        <v>39</v>
      </c>
      <c r="C32" s="73" t="s">
        <v>41</v>
      </c>
      <c r="D32" s="73" t="s">
        <v>64</v>
      </c>
      <c r="E32" s="120">
        <v>1</v>
      </c>
      <c r="F32" s="119">
        <v>1</v>
      </c>
      <c r="G32" s="70">
        <f t="shared" si="0"/>
        <v>2</v>
      </c>
      <c r="H32" s="79">
        <v>0</v>
      </c>
      <c r="I32" s="59">
        <f t="shared" si="1"/>
        <v>0</v>
      </c>
    </row>
    <row r="33" spans="1:9" ht="21" customHeight="1" x14ac:dyDescent="0.25">
      <c r="A33" s="78">
        <v>30</v>
      </c>
      <c r="B33" s="72" t="s">
        <v>262</v>
      </c>
      <c r="C33" s="71" t="s">
        <v>32</v>
      </c>
      <c r="D33" s="71" t="s">
        <v>33</v>
      </c>
      <c r="E33" s="120">
        <v>1</v>
      </c>
      <c r="F33" s="119">
        <v>2</v>
      </c>
      <c r="G33" s="70">
        <f t="shared" si="0"/>
        <v>3</v>
      </c>
      <c r="H33" s="79">
        <v>0</v>
      </c>
      <c r="I33" s="59">
        <f t="shared" si="1"/>
        <v>0</v>
      </c>
    </row>
    <row r="34" spans="1:9" ht="21" customHeight="1" x14ac:dyDescent="0.25">
      <c r="A34" s="78">
        <v>31</v>
      </c>
      <c r="B34" s="72" t="s">
        <v>34</v>
      </c>
      <c r="C34" s="71" t="s">
        <v>35</v>
      </c>
      <c r="D34" s="71" t="s">
        <v>36</v>
      </c>
      <c r="E34" s="120">
        <v>4</v>
      </c>
      <c r="F34" s="119">
        <v>0</v>
      </c>
      <c r="G34" s="70">
        <f t="shared" si="0"/>
        <v>4</v>
      </c>
      <c r="H34" s="79">
        <v>0</v>
      </c>
      <c r="I34" s="59">
        <f t="shared" si="1"/>
        <v>0</v>
      </c>
    </row>
    <row r="35" spans="1:9" ht="21" customHeight="1" x14ac:dyDescent="0.25">
      <c r="A35" s="78">
        <v>32</v>
      </c>
      <c r="B35" s="72" t="s">
        <v>37</v>
      </c>
      <c r="C35" s="71" t="s">
        <v>38</v>
      </c>
      <c r="D35" s="71" t="s">
        <v>33</v>
      </c>
      <c r="E35" s="120">
        <v>1</v>
      </c>
      <c r="F35" s="119">
        <v>1</v>
      </c>
      <c r="G35" s="70">
        <f t="shared" si="0"/>
        <v>2</v>
      </c>
      <c r="H35" s="79">
        <v>0</v>
      </c>
      <c r="I35" s="59">
        <f t="shared" si="1"/>
        <v>0</v>
      </c>
    </row>
    <row r="36" spans="1:9" ht="21" customHeight="1" x14ac:dyDescent="0.25">
      <c r="A36" s="74">
        <v>33</v>
      </c>
      <c r="B36" s="72" t="s">
        <v>267</v>
      </c>
      <c r="C36" s="70"/>
      <c r="D36" s="70" t="s">
        <v>36</v>
      </c>
      <c r="E36" s="117">
        <v>1</v>
      </c>
      <c r="F36" s="119">
        <v>0</v>
      </c>
      <c r="G36" s="70">
        <f t="shared" si="0"/>
        <v>1</v>
      </c>
      <c r="H36" s="79">
        <v>0</v>
      </c>
      <c r="I36" s="59">
        <f t="shared" si="1"/>
        <v>0</v>
      </c>
    </row>
    <row r="37" spans="1:9" ht="21" customHeight="1" x14ac:dyDescent="0.25">
      <c r="A37" s="82">
        <v>34</v>
      </c>
      <c r="B37" s="72" t="s">
        <v>263</v>
      </c>
      <c r="C37" s="70"/>
      <c r="D37" s="70" t="s">
        <v>36</v>
      </c>
      <c r="E37" s="117">
        <v>1</v>
      </c>
      <c r="F37" s="119">
        <v>0</v>
      </c>
      <c r="G37" s="70">
        <f t="shared" si="0"/>
        <v>1</v>
      </c>
      <c r="H37" s="83">
        <v>0</v>
      </c>
      <c r="I37" s="84">
        <f t="shared" si="1"/>
        <v>0</v>
      </c>
    </row>
    <row r="38" spans="1:9" ht="21" customHeight="1" x14ac:dyDescent="0.25">
      <c r="A38" s="74">
        <v>35</v>
      </c>
      <c r="B38" s="72" t="s">
        <v>264</v>
      </c>
      <c r="C38" s="70"/>
      <c r="D38" s="70" t="s">
        <v>36</v>
      </c>
      <c r="E38" s="117">
        <v>1</v>
      </c>
      <c r="F38" s="119">
        <v>0</v>
      </c>
      <c r="G38" s="70">
        <f t="shared" si="0"/>
        <v>1</v>
      </c>
      <c r="H38" s="79">
        <v>0</v>
      </c>
      <c r="I38" s="59">
        <f t="shared" si="1"/>
        <v>0</v>
      </c>
    </row>
    <row r="39" spans="1:9" ht="21" customHeight="1" x14ac:dyDescent="0.25">
      <c r="H39" s="190" t="s">
        <v>249</v>
      </c>
      <c r="I39" s="189">
        <f>+SUM(I7:I38)</f>
        <v>0</v>
      </c>
    </row>
    <row r="40" spans="1:9" ht="21" customHeight="1" x14ac:dyDescent="0.25">
      <c r="H40" s="85" t="s">
        <v>268</v>
      </c>
      <c r="I40" s="61">
        <f>+I39*0.25</f>
        <v>0</v>
      </c>
    </row>
    <row r="41" spans="1:9" ht="21" customHeight="1" thickBot="1" x14ac:dyDescent="0.3">
      <c r="H41" s="65" t="s">
        <v>251</v>
      </c>
      <c r="I41" s="66">
        <f>+I39+I40</f>
        <v>0</v>
      </c>
    </row>
    <row r="42" spans="1:9" ht="15.75" thickTop="1" x14ac:dyDescent="0.25"/>
  </sheetData>
  <mergeCells count="3">
    <mergeCell ref="A1:D1"/>
    <mergeCell ref="C3:D3"/>
    <mergeCell ref="B4:I4"/>
  </mergeCells>
  <phoneticPr fontId="22" type="noConversion"/>
  <pageMargins left="0.7" right="0.7" top="0.75" bottom="0.75" header="0.3" footer="0.3"/>
  <pageSetup paperSize="9" orientation="landscape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7"/>
  <sheetViews>
    <sheetView zoomScale="70" zoomScaleNormal="70" workbookViewId="0">
      <selection activeCell="B9" sqref="B9"/>
    </sheetView>
  </sheetViews>
  <sheetFormatPr defaultColWidth="48.42578125" defaultRowHeight="35.450000000000003" customHeight="1" x14ac:dyDescent="0.25"/>
  <cols>
    <col min="1" max="1" width="10.5703125" style="32" customWidth="1"/>
    <col min="2" max="2" width="136.85546875" style="5" customWidth="1"/>
    <col min="3" max="3" width="12.7109375" style="4" customWidth="1"/>
    <col min="4" max="4" width="13.140625" style="4" customWidth="1"/>
    <col min="5" max="5" width="24.140625" style="161" customWidth="1"/>
    <col min="6" max="6" width="19.85546875" style="161" customWidth="1"/>
    <col min="7" max="16384" width="48.42578125" style="5"/>
  </cols>
  <sheetData>
    <row r="1" spans="1:7" s="167" customFormat="1" ht="96.6" customHeight="1" x14ac:dyDescent="0.25">
      <c r="A1" s="180"/>
      <c r="B1" s="180"/>
      <c r="C1" s="180"/>
      <c r="D1" s="180"/>
      <c r="F1"/>
    </row>
    <row r="2" spans="1:7" s="167" customFormat="1" ht="15.6" customHeight="1" x14ac:dyDescent="0.25">
      <c r="A2" s="168"/>
      <c r="B2" s="194" t="s">
        <v>349</v>
      </c>
      <c r="C2" s="194"/>
      <c r="D2" s="194"/>
      <c r="E2" s="194"/>
      <c r="F2" s="194"/>
    </row>
    <row r="3" spans="1:7" s="167" customFormat="1" ht="15.75" customHeight="1" x14ac:dyDescent="0.25">
      <c r="A3" s="168"/>
      <c r="B3" s="182" t="s">
        <v>350</v>
      </c>
      <c r="C3" s="182"/>
      <c r="D3" s="182"/>
      <c r="E3" s="182"/>
      <c r="F3" s="182"/>
    </row>
    <row r="4" spans="1:7" s="167" customFormat="1" ht="15.75" x14ac:dyDescent="0.25">
      <c r="A4" s="168"/>
      <c r="B4" s="182" t="s">
        <v>347</v>
      </c>
      <c r="C4" s="182"/>
      <c r="D4" s="182"/>
      <c r="E4" s="182"/>
      <c r="F4" s="182"/>
    </row>
    <row r="5" spans="1:7" s="167" customFormat="1" ht="15.75" x14ac:dyDescent="0.25">
      <c r="A5" s="168"/>
      <c r="B5" s="171"/>
      <c r="C5" s="192"/>
      <c r="D5" s="193"/>
    </row>
    <row r="6" spans="1:7" s="12" customFormat="1" ht="27" customHeight="1" x14ac:dyDescent="0.25">
      <c r="A6" s="90" t="s">
        <v>269</v>
      </c>
      <c r="B6" s="11" t="s">
        <v>72</v>
      </c>
      <c r="C6" s="45" t="s">
        <v>271</v>
      </c>
      <c r="D6" s="68" t="s">
        <v>266</v>
      </c>
      <c r="E6" s="163" t="s">
        <v>277</v>
      </c>
      <c r="F6" s="164" t="s">
        <v>273</v>
      </c>
    </row>
    <row r="7" spans="1:7" s="12" customFormat="1" ht="27" customHeight="1" x14ac:dyDescent="0.25">
      <c r="A7" s="8">
        <v>1</v>
      </c>
      <c r="B7" s="6" t="s">
        <v>299</v>
      </c>
      <c r="C7" s="8" t="s">
        <v>67</v>
      </c>
      <c r="D7" s="8">
        <v>2</v>
      </c>
      <c r="E7" s="157">
        <v>0</v>
      </c>
      <c r="F7" s="157">
        <f>+D7*E7</f>
        <v>0</v>
      </c>
    </row>
    <row r="8" spans="1:7" s="12" customFormat="1" ht="27" customHeight="1" x14ac:dyDescent="0.25">
      <c r="A8" s="8">
        <v>2</v>
      </c>
      <c r="B8" s="6" t="s">
        <v>300</v>
      </c>
      <c r="C8" s="8" t="s">
        <v>67</v>
      </c>
      <c r="D8" s="63">
        <v>2</v>
      </c>
      <c r="E8" s="157">
        <v>0</v>
      </c>
      <c r="F8" s="157">
        <f>+D8*E8</f>
        <v>0</v>
      </c>
    </row>
    <row r="9" spans="1:7" s="12" customFormat="1" ht="27" customHeight="1" x14ac:dyDescent="0.25">
      <c r="A9" s="8">
        <v>3</v>
      </c>
      <c r="B9" s="6" t="s">
        <v>301</v>
      </c>
      <c r="C9" s="8" t="s">
        <v>70</v>
      </c>
      <c r="D9" s="8">
        <v>91</v>
      </c>
      <c r="E9" s="157">
        <v>0</v>
      </c>
      <c r="F9" s="157">
        <f>+D9*E9</f>
        <v>0</v>
      </c>
    </row>
    <row r="10" spans="1:7" s="12" customFormat="1" ht="27" customHeight="1" x14ac:dyDescent="0.25">
      <c r="A10" s="8">
        <v>4</v>
      </c>
      <c r="B10" s="9" t="s">
        <v>302</v>
      </c>
      <c r="C10" s="8" t="s">
        <v>36</v>
      </c>
      <c r="D10" s="8">
        <v>10</v>
      </c>
      <c r="E10" s="157">
        <v>0</v>
      </c>
      <c r="F10" s="157">
        <f>+D10*E10</f>
        <v>0</v>
      </c>
    </row>
    <row r="11" spans="1:7" s="12" customFormat="1" ht="27" customHeight="1" x14ac:dyDescent="0.25">
      <c r="A11" s="8">
        <v>5</v>
      </c>
      <c r="B11" s="104" t="s">
        <v>259</v>
      </c>
      <c r="C11" s="105" t="s">
        <v>36</v>
      </c>
      <c r="D11" s="105">
        <v>1</v>
      </c>
      <c r="E11" s="106">
        <v>0</v>
      </c>
      <c r="F11" s="106">
        <f>+D11*E11</f>
        <v>0</v>
      </c>
      <c r="G11" s="4"/>
    </row>
    <row r="12" spans="1:7" s="12" customFormat="1" ht="27" customHeight="1" x14ac:dyDescent="0.25">
      <c r="A12" s="8">
        <v>6</v>
      </c>
      <c r="B12" s="6" t="s">
        <v>303</v>
      </c>
      <c r="C12" s="8" t="s">
        <v>70</v>
      </c>
      <c r="D12" s="8">
        <v>1</v>
      </c>
      <c r="E12" s="157">
        <v>0</v>
      </c>
      <c r="F12" s="157">
        <f t="shared" ref="F12:F25" si="0">+D12*E12</f>
        <v>0</v>
      </c>
    </row>
    <row r="13" spans="1:7" s="12" customFormat="1" ht="27" customHeight="1" x14ac:dyDescent="0.25">
      <c r="A13" s="8">
        <v>7</v>
      </c>
      <c r="B13" s="6" t="s">
        <v>304</v>
      </c>
      <c r="C13" s="8" t="s">
        <v>70</v>
      </c>
      <c r="D13" s="8">
        <v>1</v>
      </c>
      <c r="E13" s="157">
        <v>0</v>
      </c>
      <c r="F13" s="157">
        <f t="shared" si="0"/>
        <v>0</v>
      </c>
    </row>
    <row r="14" spans="1:7" s="12" customFormat="1" ht="27" customHeight="1" x14ac:dyDescent="0.25">
      <c r="A14" s="8">
        <v>8</v>
      </c>
      <c r="B14" s="9" t="s">
        <v>65</v>
      </c>
      <c r="C14" s="8" t="s">
        <v>36</v>
      </c>
      <c r="D14" s="8">
        <v>1</v>
      </c>
      <c r="E14" s="157">
        <v>0</v>
      </c>
      <c r="F14" s="157">
        <f t="shared" si="0"/>
        <v>0</v>
      </c>
    </row>
    <row r="15" spans="1:7" s="7" customFormat="1" ht="27" customHeight="1" x14ac:dyDescent="0.25">
      <c r="A15" s="8">
        <v>9</v>
      </c>
      <c r="B15" s="6" t="s">
        <v>305</v>
      </c>
      <c r="C15" s="63" t="s">
        <v>67</v>
      </c>
      <c r="D15" s="8">
        <v>2</v>
      </c>
      <c r="E15" s="157">
        <v>0</v>
      </c>
      <c r="F15" s="157">
        <f t="shared" si="0"/>
        <v>0</v>
      </c>
    </row>
    <row r="16" spans="1:7" s="7" customFormat="1" ht="27" customHeight="1" x14ac:dyDescent="0.25">
      <c r="A16" s="8">
        <v>10</v>
      </c>
      <c r="B16" s="6" t="s">
        <v>306</v>
      </c>
      <c r="C16" s="63" t="s">
        <v>67</v>
      </c>
      <c r="D16" s="8">
        <v>1</v>
      </c>
      <c r="E16" s="157">
        <v>0</v>
      </c>
      <c r="F16" s="157">
        <f t="shared" si="0"/>
        <v>0</v>
      </c>
    </row>
    <row r="17" spans="1:6" s="7" customFormat="1" ht="27" customHeight="1" x14ac:dyDescent="0.25">
      <c r="A17" s="8">
        <v>11</v>
      </c>
      <c r="B17" s="9" t="s">
        <v>307</v>
      </c>
      <c r="C17" s="8" t="s">
        <v>67</v>
      </c>
      <c r="D17" s="8">
        <v>1</v>
      </c>
      <c r="E17" s="157">
        <v>0</v>
      </c>
      <c r="F17" s="157">
        <f t="shared" si="0"/>
        <v>0</v>
      </c>
    </row>
    <row r="18" spans="1:6" s="7" customFormat="1" ht="27" customHeight="1" x14ac:dyDescent="0.25">
      <c r="A18" s="8">
        <v>12</v>
      </c>
      <c r="B18" s="9" t="s">
        <v>260</v>
      </c>
      <c r="C18" s="8" t="s">
        <v>36</v>
      </c>
      <c r="D18" s="8">
        <v>1</v>
      </c>
      <c r="E18" s="157">
        <v>0</v>
      </c>
      <c r="F18" s="157">
        <f t="shared" si="0"/>
        <v>0</v>
      </c>
    </row>
    <row r="19" spans="1:6" s="12" customFormat="1" ht="27" customHeight="1" x14ac:dyDescent="0.25">
      <c r="A19" s="8">
        <v>13</v>
      </c>
      <c r="B19" s="6" t="s">
        <v>43</v>
      </c>
      <c r="C19" s="8" t="s">
        <v>70</v>
      </c>
      <c r="D19" s="8">
        <v>1</v>
      </c>
      <c r="E19" s="157">
        <v>0</v>
      </c>
      <c r="F19" s="157">
        <f t="shared" si="0"/>
        <v>0</v>
      </c>
    </row>
    <row r="20" spans="1:6" s="12" customFormat="1" ht="27" customHeight="1" x14ac:dyDescent="0.25">
      <c r="A20" s="8">
        <v>14</v>
      </c>
      <c r="B20" s="6" t="s">
        <v>44</v>
      </c>
      <c r="C20" s="8" t="s">
        <v>70</v>
      </c>
      <c r="D20" s="8">
        <v>2</v>
      </c>
      <c r="E20" s="157">
        <v>0</v>
      </c>
      <c r="F20" s="157">
        <f t="shared" si="0"/>
        <v>0</v>
      </c>
    </row>
    <row r="21" spans="1:6" s="12" customFormat="1" ht="27" customHeight="1" x14ac:dyDescent="0.25">
      <c r="A21" s="8">
        <v>15</v>
      </c>
      <c r="B21" s="6" t="s">
        <v>71</v>
      </c>
      <c r="C21" s="8" t="s">
        <v>70</v>
      </c>
      <c r="D21" s="8">
        <v>1</v>
      </c>
      <c r="E21" s="157">
        <v>0</v>
      </c>
      <c r="F21" s="157">
        <f t="shared" si="0"/>
        <v>0</v>
      </c>
    </row>
    <row r="22" spans="1:6" s="12" customFormat="1" ht="27" customHeight="1" x14ac:dyDescent="0.25">
      <c r="A22" s="8">
        <v>16</v>
      </c>
      <c r="B22" s="10" t="s">
        <v>308</v>
      </c>
      <c r="C22" s="8" t="s">
        <v>36</v>
      </c>
      <c r="D22" s="8">
        <v>4</v>
      </c>
      <c r="E22" s="157">
        <v>0</v>
      </c>
      <c r="F22" s="157">
        <f t="shared" si="0"/>
        <v>0</v>
      </c>
    </row>
    <row r="23" spans="1:6" s="12" customFormat="1" ht="27" customHeight="1" x14ac:dyDescent="0.25">
      <c r="A23" s="8">
        <v>17</v>
      </c>
      <c r="B23" s="10" t="s">
        <v>309</v>
      </c>
      <c r="C23" s="8" t="s">
        <v>36</v>
      </c>
      <c r="D23" s="8">
        <v>4</v>
      </c>
      <c r="E23" s="157">
        <v>0</v>
      </c>
      <c r="F23" s="157">
        <f t="shared" si="0"/>
        <v>0</v>
      </c>
    </row>
    <row r="24" spans="1:6" s="12" customFormat="1" ht="27" customHeight="1" x14ac:dyDescent="0.25">
      <c r="A24" s="8">
        <v>18</v>
      </c>
      <c r="B24" s="109" t="s">
        <v>248</v>
      </c>
      <c r="C24" s="105" t="s">
        <v>67</v>
      </c>
      <c r="D24" s="105">
        <v>1</v>
      </c>
      <c r="E24" s="106">
        <v>0</v>
      </c>
      <c r="F24" s="106">
        <f t="shared" si="0"/>
        <v>0</v>
      </c>
    </row>
    <row r="25" spans="1:6" s="47" customFormat="1" ht="27" customHeight="1" x14ac:dyDescent="0.25">
      <c r="A25" s="8">
        <v>19</v>
      </c>
      <c r="B25" s="110" t="s">
        <v>250</v>
      </c>
      <c r="C25" s="107" t="s">
        <v>67</v>
      </c>
      <c r="D25" s="107">
        <v>1</v>
      </c>
      <c r="E25" s="108">
        <v>0</v>
      </c>
      <c r="F25" s="108">
        <f t="shared" si="0"/>
        <v>0</v>
      </c>
    </row>
    <row r="26" spans="1:6" s="35" customFormat="1" ht="35.450000000000003" customHeight="1" x14ac:dyDescent="0.25">
      <c r="A26" s="53"/>
      <c r="B26" s="36"/>
      <c r="C26" s="53"/>
      <c r="D26" s="53"/>
      <c r="E26" s="160" t="s">
        <v>249</v>
      </c>
      <c r="F26" s="187">
        <f>+SUM(F7:F25)</f>
        <v>0</v>
      </c>
    </row>
    <row r="27" spans="1:6" s="35" customFormat="1" ht="35.450000000000003" customHeight="1" x14ac:dyDescent="0.25">
      <c r="A27" s="53"/>
      <c r="B27" s="36"/>
      <c r="C27" s="53"/>
      <c r="D27" s="53"/>
      <c r="E27" s="165" t="s">
        <v>268</v>
      </c>
      <c r="F27" s="64">
        <f>+F26*0.25</f>
        <v>0</v>
      </c>
    </row>
    <row r="28" spans="1:6" s="35" customFormat="1" ht="35.450000000000003" customHeight="1" thickBot="1" x14ac:dyDescent="0.3">
      <c r="A28" s="53"/>
      <c r="B28" s="36"/>
      <c r="C28" s="53"/>
      <c r="D28" s="53"/>
      <c r="E28" s="158" t="s">
        <v>251</v>
      </c>
      <c r="F28" s="159">
        <f>+F26+F27</f>
        <v>0</v>
      </c>
    </row>
    <row r="29" spans="1:6" s="35" customFormat="1" ht="35.450000000000003" customHeight="1" thickTop="1" x14ac:dyDescent="0.25">
      <c r="A29" s="53"/>
      <c r="B29" s="36"/>
      <c r="C29" s="53"/>
      <c r="D29" s="53"/>
      <c r="E29" s="160"/>
      <c r="F29" s="166"/>
    </row>
    <row r="41" spans="2:6" ht="35.450000000000003" customHeight="1" x14ac:dyDescent="0.25">
      <c r="B41" s="12"/>
    </row>
    <row r="46" spans="2:6" ht="35.450000000000003" customHeight="1" x14ac:dyDescent="0.25">
      <c r="F46" s="162"/>
    </row>
    <row r="47" spans="2:6" ht="35.450000000000003" customHeight="1" x14ac:dyDescent="0.25">
      <c r="F47" s="162"/>
    </row>
  </sheetData>
  <mergeCells count="4">
    <mergeCell ref="A1:D1"/>
    <mergeCell ref="B4:F4"/>
    <mergeCell ref="B2:F2"/>
    <mergeCell ref="B3:F3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zoomScale="90" zoomScaleNormal="90" workbookViewId="0">
      <selection activeCell="E10" sqref="E10:F10"/>
    </sheetView>
  </sheetViews>
  <sheetFormatPr defaultRowHeight="15" x14ac:dyDescent="0.25"/>
  <cols>
    <col min="1" max="1" width="9.140625" style="46"/>
    <col min="2" max="2" width="67.5703125" customWidth="1"/>
    <col min="3" max="3" width="12.28515625" customWidth="1"/>
    <col min="4" max="4" width="11.28515625" customWidth="1"/>
    <col min="5" max="5" width="20.85546875" customWidth="1"/>
    <col min="6" max="6" width="19.5703125" customWidth="1"/>
  </cols>
  <sheetData>
    <row r="1" spans="1:6" s="167" customFormat="1" ht="96.6" customHeight="1" x14ac:dyDescent="0.25">
      <c r="A1" s="180"/>
      <c r="B1" s="180"/>
      <c r="C1" s="180"/>
      <c r="D1" s="180"/>
      <c r="F1"/>
    </row>
    <row r="2" spans="1:6" s="167" customFormat="1" ht="15.6" customHeight="1" x14ac:dyDescent="0.25">
      <c r="A2" s="168"/>
      <c r="B2" s="184" t="s">
        <v>343</v>
      </c>
      <c r="C2" s="170" t="s">
        <v>341</v>
      </c>
      <c r="D2" s="169"/>
    </row>
    <row r="3" spans="1:6" s="167" customFormat="1" ht="15.75" x14ac:dyDescent="0.25">
      <c r="A3" s="168"/>
      <c r="B3" s="171" t="s">
        <v>340</v>
      </c>
      <c r="C3" s="185" t="s">
        <v>342</v>
      </c>
      <c r="D3" s="186"/>
    </row>
    <row r="4" spans="1:6" x14ac:dyDescent="0.25">
      <c r="B4" s="191" t="s">
        <v>348</v>
      </c>
      <c r="C4" s="191"/>
      <c r="D4" s="191"/>
      <c r="E4" s="191"/>
      <c r="F4" s="191"/>
    </row>
    <row r="6" spans="1:6" s="48" customFormat="1" ht="32.450000000000003" customHeight="1" x14ac:dyDescent="0.25">
      <c r="A6" s="67" t="s">
        <v>269</v>
      </c>
      <c r="B6" s="11" t="s">
        <v>72</v>
      </c>
      <c r="C6" s="45" t="s">
        <v>271</v>
      </c>
      <c r="D6" s="68" t="s">
        <v>266</v>
      </c>
      <c r="E6" s="44" t="s">
        <v>272</v>
      </c>
      <c r="F6" s="34" t="s">
        <v>273</v>
      </c>
    </row>
    <row r="7" spans="1:6" s="48" customFormat="1" ht="22.5" customHeight="1" x14ac:dyDescent="0.25">
      <c r="A7" s="51">
        <v>1</v>
      </c>
      <c r="B7" s="54" t="s">
        <v>66</v>
      </c>
      <c r="C7" s="8" t="s">
        <v>36</v>
      </c>
      <c r="D7" s="62">
        <v>1</v>
      </c>
      <c r="E7" s="52">
        <v>0</v>
      </c>
      <c r="F7" s="52">
        <f>+D7*E7</f>
        <v>0</v>
      </c>
    </row>
    <row r="8" spans="1:6" s="48" customFormat="1" ht="22.5" customHeight="1" x14ac:dyDescent="0.25">
      <c r="A8" s="51">
        <v>2</v>
      </c>
      <c r="B8" s="55" t="s">
        <v>68</v>
      </c>
      <c r="C8" s="8" t="s">
        <v>36</v>
      </c>
      <c r="D8" s="62">
        <v>2</v>
      </c>
      <c r="E8" s="52">
        <v>0</v>
      </c>
      <c r="F8" s="52">
        <f>+D8*E8</f>
        <v>0</v>
      </c>
    </row>
    <row r="9" spans="1:6" s="48" customFormat="1" ht="22.5" customHeight="1" x14ac:dyDescent="0.25">
      <c r="A9" s="51">
        <v>3</v>
      </c>
      <c r="B9" s="55" t="s">
        <v>69</v>
      </c>
      <c r="C9" s="8" t="s">
        <v>36</v>
      </c>
      <c r="D9" s="62">
        <v>1</v>
      </c>
      <c r="E9" s="52">
        <v>0</v>
      </c>
      <c r="F9" s="52">
        <f>+D9*E9</f>
        <v>0</v>
      </c>
    </row>
    <row r="10" spans="1:6" ht="15.75" x14ac:dyDescent="0.25">
      <c r="B10" s="5"/>
      <c r="C10" s="32"/>
      <c r="D10" s="32"/>
      <c r="E10" s="188" t="s">
        <v>274</v>
      </c>
      <c r="F10" s="189">
        <f>+SUM(F7:F9)</f>
        <v>0</v>
      </c>
    </row>
    <row r="11" spans="1:6" ht="15.75" x14ac:dyDescent="0.25">
      <c r="B11" s="7"/>
      <c r="C11" s="32"/>
      <c r="D11" s="32"/>
      <c r="E11" s="60" t="s">
        <v>268</v>
      </c>
      <c r="F11" s="61">
        <f>+F10*0.25</f>
        <v>0</v>
      </c>
    </row>
    <row r="12" spans="1:6" ht="25.5" customHeight="1" thickBot="1" x14ac:dyDescent="0.3">
      <c r="B12" s="5"/>
      <c r="C12" s="32"/>
      <c r="D12" s="32"/>
      <c r="E12" s="65" t="s">
        <v>251</v>
      </c>
      <c r="F12" s="66">
        <f>+F10+F11</f>
        <v>0</v>
      </c>
    </row>
    <row r="13" spans="1:6" ht="15.75" thickTop="1" x14ac:dyDescent="0.25"/>
  </sheetData>
  <mergeCells count="3">
    <mergeCell ref="A1:D1"/>
    <mergeCell ref="C3:D3"/>
    <mergeCell ref="B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VUKA_kemikalije</vt:lpstr>
      <vt:lpstr>VUKA_posuđe i pribor</vt:lpstr>
      <vt:lpstr>VUKA aparatura</vt:lpstr>
      <vt:lpstr>kemikalije SIROFONIJA</vt:lpstr>
      <vt:lpstr> posuđe i pribor SIROFONIJA</vt:lpstr>
      <vt:lpstr>aparatura SIROFONIJA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2023-05-16T10:08:19Z</dcterms:created>
  <dcterms:modified xsi:type="dcterms:W3CDTF">2024-06-06T09:00:52Z</dcterms:modified>
</cp:coreProperties>
</file>