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kbukovac\Desktop\"/>
    </mc:Choice>
  </mc:AlternateContent>
  <xr:revisionPtr revIDLastSave="0" documentId="13_ncr:1_{D947DDFC-844D-4CAB-83DA-64455D3A2BF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6"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3" i="6" l="1"/>
  <c r="L1448" i="9"/>
  <c r="J1448" i="9"/>
  <c r="F318" i="9"/>
  <c r="F317" i="9"/>
  <c r="F316" i="9"/>
  <c r="F315" i="9"/>
  <c r="F314" i="9"/>
  <c r="F313" i="9"/>
  <c r="F312" i="9"/>
  <c r="F311" i="9"/>
  <c r="F310" i="9"/>
  <c r="H309" i="9"/>
  <c r="G309" i="9"/>
  <c r="E309" i="9" s="1"/>
  <c r="B309" i="9" s="1"/>
  <c r="F309" i="9"/>
  <c r="F308" i="9"/>
  <c r="H307" i="9"/>
  <c r="G307" i="9"/>
  <c r="E307" i="9" s="1"/>
  <c r="B307" i="9" s="1"/>
  <c r="F307" i="9"/>
  <c r="H306" i="9"/>
  <c r="E306" i="9" s="1"/>
  <c r="B306" i="9" s="1"/>
  <c r="G306" i="9"/>
  <c r="F306" i="9"/>
  <c r="H305" i="9"/>
  <c r="G305" i="9"/>
  <c r="F305" i="9"/>
  <c r="E305" i="9"/>
  <c r="B305" i="9" s="1"/>
  <c r="H304" i="9"/>
  <c r="E304" i="9" s="1"/>
  <c r="B304" i="9" s="1"/>
  <c r="G304" i="9"/>
  <c r="F304" i="9"/>
  <c r="H303" i="9"/>
  <c r="G303" i="9"/>
  <c r="E303" i="9" s="1"/>
  <c r="B303" i="9" s="1"/>
  <c r="F303" i="9"/>
  <c r="H302" i="9"/>
  <c r="E302" i="9" s="1"/>
  <c r="B302" i="9" s="1"/>
  <c r="G302" i="9"/>
  <c r="F302" i="9"/>
  <c r="H301" i="9"/>
  <c r="G301" i="9"/>
  <c r="F301" i="9"/>
  <c r="H300" i="9"/>
  <c r="G300" i="9"/>
  <c r="F300" i="9"/>
  <c r="H299" i="9"/>
  <c r="G299" i="9"/>
  <c r="F299" i="9"/>
  <c r="E299" i="9"/>
  <c r="B299" i="9" s="1"/>
  <c r="H298" i="9"/>
  <c r="G298" i="9"/>
  <c r="E298" i="9" s="1"/>
  <c r="B298" i="9" s="1"/>
  <c r="F298" i="9"/>
  <c r="H297" i="9"/>
  <c r="G297" i="9"/>
  <c r="E297" i="9" s="1"/>
  <c r="B297" i="9" s="1"/>
  <c r="F297" i="9"/>
  <c r="H296" i="9"/>
  <c r="G296" i="9"/>
  <c r="F296" i="9"/>
  <c r="H295" i="9"/>
  <c r="G295" i="9"/>
  <c r="F295" i="9"/>
  <c r="E295" i="9"/>
  <c r="B295" i="9" s="1"/>
  <c r="H294" i="9"/>
  <c r="G294" i="9"/>
  <c r="E294" i="9" s="1"/>
  <c r="B294" i="9" s="1"/>
  <c r="F294" i="9"/>
  <c r="H293" i="9"/>
  <c r="G293" i="9"/>
  <c r="F293" i="9"/>
  <c r="H292" i="9"/>
  <c r="E292" i="9" s="1"/>
  <c r="B292" i="9" s="1"/>
  <c r="G292" i="9"/>
  <c r="F292" i="9"/>
  <c r="F291" i="9"/>
  <c r="F290" i="9"/>
  <c r="H289" i="9"/>
  <c r="G289" i="9"/>
  <c r="E289" i="9" s="1"/>
  <c r="B289" i="9" s="1"/>
  <c r="F289" i="9"/>
  <c r="H288" i="9"/>
  <c r="G288" i="9"/>
  <c r="F288" i="9"/>
  <c r="H287" i="9"/>
  <c r="G287" i="9"/>
  <c r="F287" i="9"/>
  <c r="H286" i="9"/>
  <c r="G286" i="9"/>
  <c r="F286" i="9"/>
  <c r="F285" i="9"/>
  <c r="H284" i="9"/>
  <c r="G284" i="9"/>
  <c r="E284" i="9" s="1"/>
  <c r="B284" i="9" s="1"/>
  <c r="F284" i="9"/>
  <c r="H283" i="9"/>
  <c r="E283" i="9" s="1"/>
  <c r="B283" i="9" s="1"/>
  <c r="G283" i="9"/>
  <c r="F283" i="9"/>
  <c r="H282" i="9"/>
  <c r="E282" i="9" s="1"/>
  <c r="B282" i="9" s="1"/>
  <c r="G282" i="9"/>
  <c r="F282" i="9"/>
  <c r="F281" i="9"/>
  <c r="F280" i="9"/>
  <c r="F279" i="9"/>
  <c r="F278" i="9"/>
  <c r="F277" i="9" s="1"/>
  <c r="F276" i="9"/>
  <c r="L275" i="9"/>
  <c r="H275" i="9"/>
  <c r="F275" i="9"/>
  <c r="F274" i="9"/>
  <c r="I273" i="9"/>
  <c r="E273" i="9" s="1"/>
  <c r="B273" i="9" s="1"/>
  <c r="H273" i="9"/>
  <c r="F273" i="9"/>
  <c r="E272" i="9"/>
  <c r="M271" i="9"/>
  <c r="L271" i="9"/>
  <c r="F271" i="9"/>
  <c r="B271" i="9" s="1"/>
  <c r="E271" i="9"/>
  <c r="M270" i="9"/>
  <c r="L270" i="9"/>
  <c r="F270" i="9" s="1"/>
  <c r="B270" i="9" s="1"/>
  <c r="E270" i="9"/>
  <c r="M269" i="9"/>
  <c r="F269" i="9" s="1"/>
  <c r="B269" i="9" s="1"/>
  <c r="L269" i="9"/>
  <c r="E269" i="9"/>
  <c r="M268" i="9"/>
  <c r="L268" i="9"/>
  <c r="F268" i="9"/>
  <c r="E268" i="9"/>
  <c r="B268" i="9" s="1"/>
  <c r="M267" i="9"/>
  <c r="L267" i="9"/>
  <c r="F267" i="9"/>
  <c r="B267" i="9" s="1"/>
  <c r="E267" i="9"/>
  <c r="M266" i="9"/>
  <c r="L266" i="9"/>
  <c r="F266" i="9" s="1"/>
  <c r="B266" i="9" s="1"/>
  <c r="E266" i="9"/>
  <c r="M265" i="9"/>
  <c r="F265" i="9" s="1"/>
  <c r="B265" i="9" s="1"/>
  <c r="L265" i="9"/>
  <c r="E265" i="9"/>
  <c r="M264" i="9"/>
  <c r="L264" i="9"/>
  <c r="F264" i="9"/>
  <c r="E264" i="9"/>
  <c r="B264" i="9" s="1"/>
  <c r="M263" i="9"/>
  <c r="L263" i="9"/>
  <c r="F263" i="9"/>
  <c r="B263" i="9" s="1"/>
  <c r="E263" i="9"/>
  <c r="M262" i="9"/>
  <c r="L262" i="9"/>
  <c r="F262" i="9" s="1"/>
  <c r="B262" i="9" s="1"/>
  <c r="E262" i="9"/>
  <c r="M261" i="9"/>
  <c r="F261" i="9" s="1"/>
  <c r="B261" i="9" s="1"/>
  <c r="L261" i="9"/>
  <c r="E261" i="9"/>
  <c r="M260" i="9"/>
  <c r="L260" i="9"/>
  <c r="F260" i="9"/>
  <c r="E260" i="9"/>
  <c r="B260" i="9" s="1"/>
  <c r="M259" i="9"/>
  <c r="L259" i="9"/>
  <c r="F259" i="9"/>
  <c r="B259" i="9" s="1"/>
  <c r="E259" i="9"/>
  <c r="M258" i="9"/>
  <c r="L258" i="9"/>
  <c r="F258" i="9" s="1"/>
  <c r="B258" i="9" s="1"/>
  <c r="E258" i="9"/>
  <c r="M257" i="9"/>
  <c r="F257" i="9" s="1"/>
  <c r="B257" i="9" s="1"/>
  <c r="L257" i="9"/>
  <c r="E257" i="9"/>
  <c r="M256" i="9"/>
  <c r="L256" i="9"/>
  <c r="F256" i="9"/>
  <c r="E256" i="9"/>
  <c r="B256" i="9" s="1"/>
  <c r="M255" i="9"/>
  <c r="L255" i="9"/>
  <c r="F255" i="9"/>
  <c r="B255" i="9" s="1"/>
  <c r="E255" i="9"/>
  <c r="M254" i="9"/>
  <c r="L254" i="9"/>
  <c r="F254" i="9" s="1"/>
  <c r="B254" i="9" s="1"/>
  <c r="E254" i="9"/>
  <c r="M253" i="9"/>
  <c r="F253" i="9" s="1"/>
  <c r="B253" i="9" s="1"/>
  <c r="L253" i="9"/>
  <c r="E253" i="9"/>
  <c r="M252" i="9"/>
  <c r="L252" i="9"/>
  <c r="F252" i="9"/>
  <c r="E252" i="9"/>
  <c r="B252" i="9" s="1"/>
  <c r="M251" i="9"/>
  <c r="L251" i="9"/>
  <c r="F251" i="9"/>
  <c r="B251" i="9" s="1"/>
  <c r="E251" i="9"/>
  <c r="M250" i="9"/>
  <c r="L250" i="9"/>
  <c r="F250" i="9" s="1"/>
  <c r="B250" i="9" s="1"/>
  <c r="E250" i="9"/>
  <c r="M249" i="9"/>
  <c r="F249" i="9" s="1"/>
  <c r="B249" i="9" s="1"/>
  <c r="L249" i="9"/>
  <c r="E249" i="9"/>
  <c r="M248" i="9"/>
  <c r="L248" i="9"/>
  <c r="F248" i="9"/>
  <c r="E248" i="9"/>
  <c r="B248" i="9" s="1"/>
  <c r="M247" i="9"/>
  <c r="L247" i="9"/>
  <c r="F247" i="9"/>
  <c r="B247" i="9" s="1"/>
  <c r="E247" i="9"/>
  <c r="M246" i="9"/>
  <c r="L246" i="9"/>
  <c r="F246" i="9" s="1"/>
  <c r="B246" i="9" s="1"/>
  <c r="E246" i="9"/>
  <c r="M245" i="9"/>
  <c r="F245" i="9" s="1"/>
  <c r="B245" i="9" s="1"/>
  <c r="L245" i="9"/>
  <c r="E245" i="9"/>
  <c r="M244" i="9"/>
  <c r="L244" i="9"/>
  <c r="F244" i="9"/>
  <c r="E244" i="9"/>
  <c r="B244" i="9" s="1"/>
  <c r="M243" i="9"/>
  <c r="L243" i="9"/>
  <c r="F243" i="9"/>
  <c r="B243" i="9" s="1"/>
  <c r="E243" i="9"/>
  <c r="M242" i="9"/>
  <c r="L242" i="9"/>
  <c r="F242" i="9" s="1"/>
  <c r="B242" i="9" s="1"/>
  <c r="E242" i="9"/>
  <c r="M241" i="9"/>
  <c r="F241" i="9" s="1"/>
  <c r="B241" i="9" s="1"/>
  <c r="L241" i="9"/>
  <c r="E241" i="9"/>
  <c r="M240" i="9"/>
  <c r="L240" i="9"/>
  <c r="F240" i="9"/>
  <c r="E240" i="9"/>
  <c r="B240" i="9" s="1"/>
  <c r="M239" i="9"/>
  <c r="L239" i="9"/>
  <c r="F239" i="9"/>
  <c r="B239" i="9" s="1"/>
  <c r="E239" i="9"/>
  <c r="M238" i="9"/>
  <c r="L238" i="9"/>
  <c r="F238" i="9" s="1"/>
  <c r="B238" i="9" s="1"/>
  <c r="E238" i="9"/>
  <c r="M237" i="9"/>
  <c r="F237" i="9" s="1"/>
  <c r="B237" i="9" s="1"/>
  <c r="L237" i="9"/>
  <c r="E237" i="9"/>
  <c r="M236" i="9"/>
  <c r="L236" i="9"/>
  <c r="F236" i="9"/>
  <c r="E236" i="9"/>
  <c r="B236" i="9" s="1"/>
  <c r="M235" i="9"/>
  <c r="L235" i="9"/>
  <c r="F235" i="9"/>
  <c r="B235" i="9" s="1"/>
  <c r="E235" i="9"/>
  <c r="M234" i="9"/>
  <c r="L234" i="9"/>
  <c r="F234" i="9" s="1"/>
  <c r="B234" i="9" s="1"/>
  <c r="E234" i="9"/>
  <c r="M233" i="9"/>
  <c r="F233" i="9" s="1"/>
  <c r="B233" i="9" s="1"/>
  <c r="L233" i="9"/>
  <c r="E233" i="9"/>
  <c r="M232" i="9"/>
  <c r="L232" i="9"/>
  <c r="F232" i="9"/>
  <c r="E232" i="9"/>
  <c r="B232" i="9" s="1"/>
  <c r="M231" i="9"/>
  <c r="L231" i="9"/>
  <c r="F231" i="9"/>
  <c r="B231" i="9" s="1"/>
  <c r="E231" i="9"/>
  <c r="M230" i="9"/>
  <c r="L230" i="9"/>
  <c r="F230" i="9" s="1"/>
  <c r="B230" i="9" s="1"/>
  <c r="E230" i="9"/>
  <c r="M229" i="9"/>
  <c r="F229" i="9" s="1"/>
  <c r="B229" i="9" s="1"/>
  <c r="L229" i="9"/>
  <c r="E229" i="9"/>
  <c r="M228" i="9"/>
  <c r="L228" i="9"/>
  <c r="F228" i="9"/>
  <c r="E228" i="9"/>
  <c r="B228" i="9" s="1"/>
  <c r="M227" i="9"/>
  <c r="L227" i="9"/>
  <c r="F227" i="9"/>
  <c r="B227" i="9" s="1"/>
  <c r="E227" i="9"/>
  <c r="M226" i="9"/>
  <c r="L226" i="9"/>
  <c r="E226" i="9"/>
  <c r="M225" i="9"/>
  <c r="F225" i="9" s="1"/>
  <c r="B225" i="9" s="1"/>
  <c r="L225" i="9"/>
  <c r="E225" i="9"/>
  <c r="M224" i="9"/>
  <c r="L224" i="9"/>
  <c r="F224" i="9"/>
  <c r="E224" i="9"/>
  <c r="B224" i="9" s="1"/>
  <c r="M223" i="9"/>
  <c r="L223" i="9"/>
  <c r="F223" i="9"/>
  <c r="B223" i="9" s="1"/>
  <c r="E223" i="9"/>
  <c r="M222" i="9"/>
  <c r="L222" i="9"/>
  <c r="F222" i="9" s="1"/>
  <c r="B222" i="9" s="1"/>
  <c r="E222" i="9"/>
  <c r="M221" i="9"/>
  <c r="F221" i="9" s="1"/>
  <c r="B221" i="9" s="1"/>
  <c r="L221" i="9"/>
  <c r="E221" i="9"/>
  <c r="M220" i="9"/>
  <c r="F220" i="9" s="1"/>
  <c r="L220" i="9"/>
  <c r="E220" i="9"/>
  <c r="M219" i="9"/>
  <c r="F219" i="9" s="1"/>
  <c r="B219" i="9" s="1"/>
  <c r="L219" i="9"/>
  <c r="E219" i="9"/>
  <c r="M218" i="9"/>
  <c r="L218" i="9"/>
  <c r="E218" i="9"/>
  <c r="M217" i="9"/>
  <c r="L217" i="9"/>
  <c r="E217" i="9"/>
  <c r="M216" i="9"/>
  <c r="L216" i="9"/>
  <c r="F216" i="9"/>
  <c r="E216" i="9"/>
  <c r="B216" i="9" s="1"/>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F159" i="9"/>
  <c r="H158" i="9"/>
  <c r="G158" i="9"/>
  <c r="E158" i="9" s="1"/>
  <c r="B158" i="9" s="1"/>
  <c r="F158" i="9"/>
  <c r="H157" i="9"/>
  <c r="E157" i="9" s="1"/>
  <c r="B157" i="9" s="1"/>
  <c r="G157" i="9"/>
  <c r="F157" i="9"/>
  <c r="H156" i="9"/>
  <c r="G156" i="9"/>
  <c r="F156" i="9"/>
  <c r="E156" i="9"/>
  <c r="B156" i="9" s="1"/>
  <c r="H155" i="9"/>
  <c r="G155" i="9"/>
  <c r="F155" i="9"/>
  <c r="E155" i="9"/>
  <c r="H154" i="9"/>
  <c r="G154" i="9"/>
  <c r="E154" i="9" s="1"/>
  <c r="B154" i="9" s="1"/>
  <c r="F154" i="9"/>
  <c r="H153" i="9"/>
  <c r="G153" i="9"/>
  <c r="E153" i="9" s="1"/>
  <c r="F153" i="9"/>
  <c r="B153" i="9"/>
  <c r="H152" i="9"/>
  <c r="G152" i="9"/>
  <c r="F152" i="9"/>
  <c r="E152" i="9"/>
  <c r="B152" i="9" s="1"/>
  <c r="H151" i="9"/>
  <c r="E151" i="9" s="1"/>
  <c r="B151" i="9" s="1"/>
  <c r="G151" i="9"/>
  <c r="F151" i="9"/>
  <c r="H150" i="9"/>
  <c r="G150" i="9"/>
  <c r="E150" i="9" s="1"/>
  <c r="B150" i="9" s="1"/>
  <c r="F150" i="9"/>
  <c r="H149" i="9"/>
  <c r="G149" i="9"/>
  <c r="E149" i="9" s="1"/>
  <c r="B149" i="9" s="1"/>
  <c r="F149" i="9"/>
  <c r="H148" i="9"/>
  <c r="G148" i="9"/>
  <c r="F148" i="9"/>
  <c r="E148" i="9"/>
  <c r="B148" i="9" s="1"/>
  <c r="H147" i="9"/>
  <c r="G147" i="9"/>
  <c r="F147" i="9"/>
  <c r="E147" i="9"/>
  <c r="B147" i="9" s="1"/>
  <c r="H146" i="9"/>
  <c r="G146" i="9"/>
  <c r="E146" i="9" s="1"/>
  <c r="B146" i="9" s="1"/>
  <c r="F146" i="9"/>
  <c r="H145" i="9"/>
  <c r="E145" i="9" s="1"/>
  <c r="B145" i="9" s="1"/>
  <c r="G145" i="9"/>
  <c r="F145" i="9"/>
  <c r="H144" i="9"/>
  <c r="G144" i="9"/>
  <c r="F144" i="9"/>
  <c r="E144" i="9"/>
  <c r="B144" i="9" s="1"/>
  <c r="F143" i="9"/>
  <c r="H142" i="9"/>
  <c r="G142" i="9"/>
  <c r="E142" i="9" s="1"/>
  <c r="B142" i="9" s="1"/>
  <c r="F142" i="9"/>
  <c r="H141" i="9"/>
  <c r="G141" i="9"/>
  <c r="F141" i="9"/>
  <c r="H140" i="9"/>
  <c r="G140" i="9"/>
  <c r="F140" i="9"/>
  <c r="E140" i="9"/>
  <c r="B140" i="9" s="1"/>
  <c r="H139" i="9"/>
  <c r="G139" i="9"/>
  <c r="F139" i="9"/>
  <c r="E139" i="9"/>
  <c r="H138" i="9"/>
  <c r="G138" i="9"/>
  <c r="E138" i="9" s="1"/>
  <c r="B138" i="9" s="1"/>
  <c r="F138" i="9"/>
  <c r="H137" i="9"/>
  <c r="G137" i="9"/>
  <c r="E137" i="9" s="1"/>
  <c r="F137" i="9"/>
  <c r="B137" i="9"/>
  <c r="H136" i="9"/>
  <c r="G136" i="9"/>
  <c r="F136" i="9"/>
  <c r="E136" i="9"/>
  <c r="B136" i="9" s="1"/>
  <c r="H135" i="9"/>
  <c r="G135" i="9"/>
  <c r="E135" i="9" s="1"/>
  <c r="B135" i="9" s="1"/>
  <c r="F135" i="9"/>
  <c r="H134" i="9"/>
  <c r="G134" i="9"/>
  <c r="E134" i="9" s="1"/>
  <c r="B134" i="9" s="1"/>
  <c r="F134" i="9"/>
  <c r="H133" i="9"/>
  <c r="E133" i="9" s="1"/>
  <c r="G133" i="9"/>
  <c r="F133" i="9"/>
  <c r="B133" i="9"/>
  <c r="H132" i="9"/>
  <c r="G132" i="9"/>
  <c r="F132" i="9"/>
  <c r="E132" i="9"/>
  <c r="B132" i="9" s="1"/>
  <c r="H131" i="9"/>
  <c r="G131" i="9"/>
  <c r="E131" i="9" s="1"/>
  <c r="B131" i="9" s="1"/>
  <c r="F131" i="9"/>
  <c r="H130" i="9"/>
  <c r="G130" i="9"/>
  <c r="E130" i="9" s="1"/>
  <c r="B130" i="9" s="1"/>
  <c r="F130" i="9"/>
  <c r="H129" i="9"/>
  <c r="G129" i="9"/>
  <c r="E129" i="9" s="1"/>
  <c r="F129" i="9"/>
  <c r="B129" i="9"/>
  <c r="H128" i="9"/>
  <c r="G128" i="9"/>
  <c r="F128" i="9"/>
  <c r="E128" i="9"/>
  <c r="B128" i="9" s="1"/>
  <c r="H127" i="9"/>
  <c r="G127" i="9"/>
  <c r="F127" i="9"/>
  <c r="E127" i="9"/>
  <c r="B127" i="9" s="1"/>
  <c r="H126" i="9"/>
  <c r="G126" i="9"/>
  <c r="E126" i="9" s="1"/>
  <c r="B126" i="9" s="1"/>
  <c r="F126" i="9"/>
  <c r="H125" i="9"/>
  <c r="G125" i="9"/>
  <c r="F125" i="9"/>
  <c r="H124" i="9"/>
  <c r="G124" i="9"/>
  <c r="F124" i="9"/>
  <c r="E124" i="9"/>
  <c r="B124" i="9" s="1"/>
  <c r="H123" i="9"/>
  <c r="G123" i="9"/>
  <c r="F123" i="9"/>
  <c r="E123" i="9"/>
  <c r="H122" i="9"/>
  <c r="G122" i="9"/>
  <c r="E122" i="9" s="1"/>
  <c r="B122" i="9" s="1"/>
  <c r="F122" i="9"/>
  <c r="H121" i="9"/>
  <c r="G121" i="9"/>
  <c r="E121" i="9" s="1"/>
  <c r="B121" i="9" s="1"/>
  <c r="F121" i="9"/>
  <c r="H120" i="9"/>
  <c r="G120" i="9"/>
  <c r="F120" i="9"/>
  <c r="E120" i="9"/>
  <c r="B120" i="9" s="1"/>
  <c r="H119" i="9"/>
  <c r="G119" i="9"/>
  <c r="F119" i="9"/>
  <c r="E119" i="9"/>
  <c r="B119" i="9" s="1"/>
  <c r="H118" i="9"/>
  <c r="G118" i="9"/>
  <c r="E118" i="9" s="1"/>
  <c r="B118" i="9" s="1"/>
  <c r="F118" i="9"/>
  <c r="H117" i="9"/>
  <c r="G117" i="9"/>
  <c r="F117" i="9"/>
  <c r="H116" i="9"/>
  <c r="G116" i="9"/>
  <c r="F116" i="9"/>
  <c r="E116" i="9"/>
  <c r="B116" i="9" s="1"/>
  <c r="H115" i="9"/>
  <c r="G115" i="9"/>
  <c r="F115" i="9"/>
  <c r="E115" i="9"/>
  <c r="H114" i="9"/>
  <c r="G114" i="9"/>
  <c r="E114" i="9" s="1"/>
  <c r="B114" i="9" s="1"/>
  <c r="F114" i="9"/>
  <c r="H113" i="9"/>
  <c r="G113" i="9"/>
  <c r="E113" i="9" s="1"/>
  <c r="F113" i="9"/>
  <c r="B113" i="9"/>
  <c r="H112" i="9"/>
  <c r="G112" i="9"/>
  <c r="F112" i="9"/>
  <c r="E112" i="9"/>
  <c r="B112" i="9" s="1"/>
  <c r="H111" i="9"/>
  <c r="G111" i="9"/>
  <c r="F111" i="9"/>
  <c r="B111" i="9" s="1"/>
  <c r="E111" i="9"/>
  <c r="H110" i="9"/>
  <c r="G110" i="9"/>
  <c r="E110" i="9" s="1"/>
  <c r="B110" i="9" s="1"/>
  <c r="F110" i="9"/>
  <c r="H109" i="9"/>
  <c r="G109" i="9"/>
  <c r="F109" i="9"/>
  <c r="H108" i="9"/>
  <c r="G108" i="9"/>
  <c r="F108" i="9"/>
  <c r="E108" i="9"/>
  <c r="B108" i="9" s="1"/>
  <c r="H107" i="9"/>
  <c r="E107" i="9" s="1"/>
  <c r="B107" i="9" s="1"/>
  <c r="G107" i="9"/>
  <c r="F107" i="9"/>
  <c r="H106" i="9"/>
  <c r="G106" i="9"/>
  <c r="E106" i="9" s="1"/>
  <c r="B106" i="9" s="1"/>
  <c r="F106" i="9"/>
  <c r="H105" i="9"/>
  <c r="G105" i="9"/>
  <c r="F105" i="9"/>
  <c r="H104" i="9"/>
  <c r="G104" i="9"/>
  <c r="F104" i="9"/>
  <c r="E104" i="9"/>
  <c r="B104" i="9" s="1"/>
  <c r="H103" i="9"/>
  <c r="G103" i="9"/>
  <c r="F103" i="9"/>
  <c r="B103" i="9" s="1"/>
  <c r="E103" i="9"/>
  <c r="H102" i="9"/>
  <c r="G102" i="9"/>
  <c r="E102" i="9" s="1"/>
  <c r="B102" i="9" s="1"/>
  <c r="F102" i="9"/>
  <c r="H101" i="9"/>
  <c r="G101" i="9"/>
  <c r="E101" i="9" s="1"/>
  <c r="F101" i="9"/>
  <c r="B101" i="9"/>
  <c r="H100" i="9"/>
  <c r="G100" i="9"/>
  <c r="F100" i="9"/>
  <c r="E100" i="9"/>
  <c r="B100" i="9" s="1"/>
  <c r="H99" i="9"/>
  <c r="G99" i="9"/>
  <c r="E99" i="9" s="1"/>
  <c r="B99" i="9" s="1"/>
  <c r="F99" i="9"/>
  <c r="H98" i="9"/>
  <c r="G98" i="9"/>
  <c r="E98" i="9" s="1"/>
  <c r="B98" i="9" s="1"/>
  <c r="F98" i="9"/>
  <c r="H97" i="9"/>
  <c r="E97" i="9" s="1"/>
  <c r="G97" i="9"/>
  <c r="F97" i="9"/>
  <c r="B97" i="9"/>
  <c r="H96" i="9"/>
  <c r="G96" i="9"/>
  <c r="F96" i="9"/>
  <c r="E96" i="9"/>
  <c r="B96" i="9" s="1"/>
  <c r="H95" i="9"/>
  <c r="G95" i="9"/>
  <c r="E95" i="9" s="1"/>
  <c r="B95" i="9" s="1"/>
  <c r="F95" i="9"/>
  <c r="H94" i="9"/>
  <c r="G94" i="9"/>
  <c r="E94" i="9" s="1"/>
  <c r="B94" i="9" s="1"/>
  <c r="F94" i="9"/>
  <c r="H93" i="9"/>
  <c r="E93" i="9" s="1"/>
  <c r="G93" i="9"/>
  <c r="F93" i="9"/>
  <c r="B93" i="9"/>
  <c r="H92" i="9"/>
  <c r="G92" i="9"/>
  <c r="F92" i="9"/>
  <c r="E92" i="9"/>
  <c r="B92" i="9" s="1"/>
  <c r="H91" i="9"/>
  <c r="G91" i="9"/>
  <c r="F91" i="9"/>
  <c r="E91" i="9"/>
  <c r="H90" i="9"/>
  <c r="G90" i="9"/>
  <c r="E90" i="9" s="1"/>
  <c r="F90" i="9"/>
  <c r="H89" i="9"/>
  <c r="G89" i="9"/>
  <c r="E89" i="9" s="1"/>
  <c r="F89" i="9"/>
  <c r="B89" i="9"/>
  <c r="H88" i="9"/>
  <c r="G88" i="9"/>
  <c r="F88" i="9"/>
  <c r="E88" i="9"/>
  <c r="B88" i="9" s="1"/>
  <c r="H87" i="9"/>
  <c r="G87" i="9"/>
  <c r="F87" i="9"/>
  <c r="E87" i="9"/>
  <c r="H86" i="9"/>
  <c r="G86" i="9"/>
  <c r="E86" i="9" s="1"/>
  <c r="F86" i="9"/>
  <c r="H85" i="9"/>
  <c r="G85" i="9"/>
  <c r="E85" i="9" s="1"/>
  <c r="F85" i="9"/>
  <c r="B85" i="9"/>
  <c r="H84" i="9"/>
  <c r="G84" i="9"/>
  <c r="F84" i="9"/>
  <c r="E84" i="9"/>
  <c r="B84" i="9" s="1"/>
  <c r="H83" i="9"/>
  <c r="G83" i="9"/>
  <c r="F83" i="9"/>
  <c r="E83" i="9"/>
  <c r="H82" i="9"/>
  <c r="G82" i="9"/>
  <c r="E82" i="9" s="1"/>
  <c r="F82" i="9"/>
  <c r="H81" i="9"/>
  <c r="G81" i="9"/>
  <c r="E81" i="9" s="1"/>
  <c r="F81" i="9"/>
  <c r="B81" i="9"/>
  <c r="H80" i="9"/>
  <c r="G80" i="9"/>
  <c r="F80" i="9"/>
  <c r="E80" i="9"/>
  <c r="B80" i="9" s="1"/>
  <c r="H79" i="9"/>
  <c r="G79" i="9"/>
  <c r="F79" i="9"/>
  <c r="E79" i="9"/>
  <c r="H78" i="9"/>
  <c r="G78" i="9"/>
  <c r="E78" i="9" s="1"/>
  <c r="F78" i="9"/>
  <c r="H77" i="9"/>
  <c r="G77" i="9"/>
  <c r="E77" i="9" s="1"/>
  <c r="F77" i="9"/>
  <c r="B77" i="9"/>
  <c r="H76" i="9"/>
  <c r="G76" i="9"/>
  <c r="F76" i="9"/>
  <c r="E76" i="9"/>
  <c r="B76" i="9" s="1"/>
  <c r="H75" i="9"/>
  <c r="G75" i="9"/>
  <c r="F75" i="9"/>
  <c r="E75" i="9"/>
  <c r="H74" i="9"/>
  <c r="G74" i="9"/>
  <c r="E74" i="9" s="1"/>
  <c r="F74" i="9"/>
  <c r="H73" i="9"/>
  <c r="G73" i="9"/>
  <c r="F73" i="9"/>
  <c r="E73" i="9"/>
  <c r="B73" i="9" s="1"/>
  <c r="H72" i="9"/>
  <c r="E72" i="9" s="1"/>
  <c r="B72" i="9" s="1"/>
  <c r="G72" i="9"/>
  <c r="F72" i="9"/>
  <c r="H71" i="9"/>
  <c r="G71" i="9"/>
  <c r="E71" i="9" s="1"/>
  <c r="B71" i="9" s="1"/>
  <c r="F71" i="9"/>
  <c r="H70" i="9"/>
  <c r="G70" i="9"/>
  <c r="E70" i="9" s="1"/>
  <c r="B70" i="9" s="1"/>
  <c r="F70" i="9"/>
  <c r="H69" i="9"/>
  <c r="G69" i="9"/>
  <c r="F69" i="9"/>
  <c r="E69" i="9"/>
  <c r="B69" i="9" s="1"/>
  <c r="H68" i="9"/>
  <c r="E68" i="9" s="1"/>
  <c r="B68" i="9" s="1"/>
  <c r="G68" i="9"/>
  <c r="F68" i="9"/>
  <c r="H67" i="9"/>
  <c r="G67" i="9"/>
  <c r="E67" i="9" s="1"/>
  <c r="B67" i="9" s="1"/>
  <c r="F67" i="9"/>
  <c r="H66" i="9"/>
  <c r="G66" i="9"/>
  <c r="E66" i="9" s="1"/>
  <c r="B66" i="9" s="1"/>
  <c r="F66" i="9"/>
  <c r="H65" i="9"/>
  <c r="G65" i="9"/>
  <c r="F65" i="9"/>
  <c r="E65" i="9"/>
  <c r="B65" i="9" s="1"/>
  <c r="H64" i="9"/>
  <c r="G64" i="9"/>
  <c r="F64" i="9"/>
  <c r="E64" i="9"/>
  <c r="B64" i="9" s="1"/>
  <c r="H63" i="9"/>
  <c r="G63" i="9"/>
  <c r="E63" i="9" s="1"/>
  <c r="B63" i="9" s="1"/>
  <c r="F63" i="9"/>
  <c r="H62" i="9"/>
  <c r="G62" i="9"/>
  <c r="E62" i="9" s="1"/>
  <c r="B62" i="9" s="1"/>
  <c r="F62" i="9"/>
  <c r="H61" i="9"/>
  <c r="G61" i="9"/>
  <c r="F61" i="9"/>
  <c r="E61" i="9"/>
  <c r="B61" i="9" s="1"/>
  <c r="H60" i="9"/>
  <c r="G60" i="9"/>
  <c r="F60" i="9"/>
  <c r="E60" i="9"/>
  <c r="B60" i="9" s="1"/>
  <c r="H59" i="9"/>
  <c r="G59" i="9"/>
  <c r="E59" i="9" s="1"/>
  <c r="B59" i="9" s="1"/>
  <c r="F59" i="9"/>
  <c r="H58" i="9"/>
  <c r="G58" i="9"/>
  <c r="E58" i="9" s="1"/>
  <c r="B58" i="9" s="1"/>
  <c r="F58" i="9"/>
  <c r="H57" i="9"/>
  <c r="G57" i="9"/>
  <c r="F57" i="9"/>
  <c r="E57" i="9"/>
  <c r="B57" i="9" s="1"/>
  <c r="H56" i="9"/>
  <c r="G56" i="9"/>
  <c r="F56" i="9"/>
  <c r="E56" i="9"/>
  <c r="B56" i="9" s="1"/>
  <c r="H55" i="9"/>
  <c r="G55" i="9"/>
  <c r="E55" i="9" s="1"/>
  <c r="B55" i="9" s="1"/>
  <c r="F55" i="9"/>
  <c r="H54" i="9"/>
  <c r="G54" i="9"/>
  <c r="E54" i="9" s="1"/>
  <c r="B54" i="9" s="1"/>
  <c r="F54" i="9"/>
  <c r="H53" i="9"/>
  <c r="G53" i="9"/>
  <c r="F53" i="9"/>
  <c r="E53" i="9"/>
  <c r="B53" i="9" s="1"/>
  <c r="H52" i="9"/>
  <c r="G52" i="9"/>
  <c r="F52" i="9"/>
  <c r="E52" i="9"/>
  <c r="B52" i="9" s="1"/>
  <c r="H51" i="9"/>
  <c r="G51" i="9"/>
  <c r="E51" i="9" s="1"/>
  <c r="B51" i="9" s="1"/>
  <c r="F51" i="9"/>
  <c r="H50" i="9"/>
  <c r="G50" i="9"/>
  <c r="E50" i="9" s="1"/>
  <c r="B50" i="9" s="1"/>
  <c r="F50" i="9"/>
  <c r="H49" i="9"/>
  <c r="G49" i="9"/>
  <c r="F49" i="9"/>
  <c r="E49" i="9"/>
  <c r="B49" i="9" s="1"/>
  <c r="H48" i="9"/>
  <c r="G48" i="9"/>
  <c r="F48" i="9"/>
  <c r="E48" i="9"/>
  <c r="B48" i="9" s="1"/>
  <c r="H47" i="9"/>
  <c r="G47" i="9"/>
  <c r="F47" i="9"/>
  <c r="H46" i="9"/>
  <c r="G46" i="9"/>
  <c r="F46" i="9"/>
  <c r="H45" i="9"/>
  <c r="G45" i="9"/>
  <c r="F45" i="9"/>
  <c r="E45" i="9"/>
  <c r="B45" i="9" s="1"/>
  <c r="H44" i="9"/>
  <c r="E44" i="9" s="1"/>
  <c r="B44" i="9" s="1"/>
  <c r="G44" i="9"/>
  <c r="F44" i="9"/>
  <c r="H43" i="9"/>
  <c r="G43" i="9"/>
  <c r="F43" i="9"/>
  <c r="H42" i="9"/>
  <c r="G42" i="9"/>
  <c r="F42" i="9"/>
  <c r="H41" i="9"/>
  <c r="E41" i="9" s="1"/>
  <c r="B41" i="9" s="1"/>
  <c r="G41" i="9"/>
  <c r="F41" i="9"/>
  <c r="H40" i="9"/>
  <c r="E40" i="9" s="1"/>
  <c r="B40" i="9" s="1"/>
  <c r="G40" i="9"/>
  <c r="F40" i="9"/>
  <c r="H39" i="9"/>
  <c r="G39" i="9"/>
  <c r="E39" i="9" s="1"/>
  <c r="B39" i="9" s="1"/>
  <c r="F39" i="9"/>
  <c r="H38" i="9"/>
  <c r="G38" i="9"/>
  <c r="F38" i="9"/>
  <c r="H37" i="9"/>
  <c r="G37" i="9"/>
  <c r="F37" i="9"/>
  <c r="E37" i="9"/>
  <c r="B37" i="9" s="1"/>
  <c r="H36" i="9"/>
  <c r="G36" i="9"/>
  <c r="F36" i="9"/>
  <c r="E36" i="9"/>
  <c r="B36" i="9" s="1"/>
  <c r="H35" i="9"/>
  <c r="G35" i="9"/>
  <c r="E35" i="9" s="1"/>
  <c r="B35" i="9" s="1"/>
  <c r="F35" i="9"/>
  <c r="H34" i="9"/>
  <c r="G34" i="9"/>
  <c r="E34" i="9" s="1"/>
  <c r="B34" i="9" s="1"/>
  <c r="F34" i="9"/>
  <c r="H33" i="9"/>
  <c r="G33" i="9"/>
  <c r="F33" i="9"/>
  <c r="H32" i="9"/>
  <c r="G32" i="9"/>
  <c r="F32" i="9"/>
  <c r="H31" i="9"/>
  <c r="G31" i="9"/>
  <c r="F31" i="9"/>
  <c r="H30" i="9"/>
  <c r="G30" i="9"/>
  <c r="E30" i="9" s="1"/>
  <c r="B30" i="9" s="1"/>
  <c r="F30" i="9"/>
  <c r="H29" i="9"/>
  <c r="G29" i="9"/>
  <c r="F29" i="9"/>
  <c r="E29" i="9"/>
  <c r="B29" i="9" s="1"/>
  <c r="H28" i="9"/>
  <c r="G28" i="9"/>
  <c r="F28" i="9"/>
  <c r="E28" i="9"/>
  <c r="B28" i="9" s="1"/>
  <c r="H27" i="9"/>
  <c r="G27" i="9"/>
  <c r="F27" i="9"/>
  <c r="H26" i="9"/>
  <c r="G26" i="9"/>
  <c r="E26" i="9" s="1"/>
  <c r="B26" i="9" s="1"/>
  <c r="F26" i="9"/>
  <c r="H25" i="9"/>
  <c r="G25" i="9"/>
  <c r="F25" i="9"/>
  <c r="E25" i="9"/>
  <c r="B25" i="9" s="1"/>
  <c r="H24" i="9"/>
  <c r="G24" i="9"/>
  <c r="F24" i="9"/>
  <c r="E24" i="9"/>
  <c r="B24" i="9" s="1"/>
  <c r="H23" i="9"/>
  <c r="G23" i="9"/>
  <c r="E23" i="9" s="1"/>
  <c r="B23" i="9" s="1"/>
  <c r="F23" i="9"/>
  <c r="H22" i="9"/>
  <c r="G22" i="9"/>
  <c r="E22" i="9" s="1"/>
  <c r="B22" i="9" s="1"/>
  <c r="F22" i="9"/>
  <c r="F21" i="9"/>
  <c r="F4" i="9"/>
  <c r="O3" i="9"/>
  <c r="G275" i="9" s="1"/>
  <c r="I3" i="9"/>
  <c r="H3" i="9"/>
  <c r="G3" i="9"/>
  <c r="D101" i="8"/>
  <c r="I36" i="3" s="1"/>
  <c r="D95" i="8"/>
  <c r="D90" i="8"/>
  <c r="D85" i="8"/>
  <c r="D80" i="8"/>
  <c r="C1555" i="1" s="1"/>
  <c r="D75" i="8"/>
  <c r="D70" i="8"/>
  <c r="D65" i="8"/>
  <c r="D60" i="8"/>
  <c r="C1535" i="1" s="1"/>
  <c r="H1535" i="1" s="1"/>
  <c r="D55" i="8"/>
  <c r="D50" i="8"/>
  <c r="D44" i="8"/>
  <c r="D36" i="8"/>
  <c r="D26" i="8"/>
  <c r="D24" i="8" s="1"/>
  <c r="C1499" i="1" s="1"/>
  <c r="D18" i="8"/>
  <c r="D8" i="8"/>
  <c r="D6" i="8" s="1"/>
  <c r="C1481" i="1" s="1"/>
  <c r="E44" i="7"/>
  <c r="D44" i="7"/>
  <c r="E39" i="7"/>
  <c r="D39" i="7"/>
  <c r="D38" i="7" s="1"/>
  <c r="E38" i="7"/>
  <c r="E30" i="7"/>
  <c r="D30" i="7"/>
  <c r="E23" i="7"/>
  <c r="E22" i="7" s="1"/>
  <c r="D23" i="7"/>
  <c r="D22" i="7" s="1"/>
  <c r="E14" i="7"/>
  <c r="D14" i="7"/>
  <c r="E7" i="7"/>
  <c r="D7" i="7"/>
  <c r="E6" i="7"/>
  <c r="F140" i="6"/>
  <c r="F139" i="6"/>
  <c r="F138" i="6"/>
  <c r="F137" i="6"/>
  <c r="F136" i="6"/>
  <c r="F135" i="6"/>
  <c r="F134" i="6"/>
  <c r="F133" i="6"/>
  <c r="F132" i="6"/>
  <c r="F131" i="6"/>
  <c r="E130" i="6"/>
  <c r="E129" i="6" s="1"/>
  <c r="D130" i="6"/>
  <c r="F128" i="6"/>
  <c r="F127" i="6"/>
  <c r="F126" i="6"/>
  <c r="F125" i="6"/>
  <c r="F124" i="6"/>
  <c r="D122" i="6"/>
  <c r="F121" i="6"/>
  <c r="F120" i="6"/>
  <c r="F119" i="6"/>
  <c r="F118" i="6"/>
  <c r="E118" i="6"/>
  <c r="D118" i="6"/>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F250" i="5" s="1"/>
  <c r="D250" i="5"/>
  <c r="F249" i="5"/>
  <c r="F248" i="5"/>
  <c r="F247" i="5"/>
  <c r="E246" i="5"/>
  <c r="E245" i="5" s="1"/>
  <c r="D246" i="5"/>
  <c r="D245" i="5" s="1"/>
  <c r="F244" i="5"/>
  <c r="F243" i="5"/>
  <c r="E242" i="5"/>
  <c r="D242" i="5"/>
  <c r="F242" i="5" s="1"/>
  <c r="F241" i="5"/>
  <c r="F240" i="5"/>
  <c r="F239" i="5"/>
  <c r="E239" i="5"/>
  <c r="E238" i="5" s="1"/>
  <c r="D239" i="5"/>
  <c r="D238" i="5"/>
  <c r="D237" i="5" s="1"/>
  <c r="F236" i="5"/>
  <c r="F235" i="5"/>
  <c r="E234" i="5"/>
  <c r="D234" i="5"/>
  <c r="F234" i="5" s="1"/>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E190" i="5" s="1"/>
  <c r="H310" i="9" s="1"/>
  <c r="D198" i="5"/>
  <c r="F198" i="5" s="1"/>
  <c r="F197" i="5"/>
  <c r="F196" i="5"/>
  <c r="F195" i="5"/>
  <c r="F194" i="5"/>
  <c r="F193" i="5"/>
  <c r="F192" i="5"/>
  <c r="F191" i="5"/>
  <c r="E191" i="5"/>
  <c r="D191" i="5"/>
  <c r="D190" i="5"/>
  <c r="F189" i="5"/>
  <c r="F188" i="5"/>
  <c r="F187" i="5"/>
  <c r="F186" i="5"/>
  <c r="F185" i="5"/>
  <c r="F184" i="5"/>
  <c r="F183" i="5"/>
  <c r="F182" i="5"/>
  <c r="F181" i="5"/>
  <c r="E180" i="5"/>
  <c r="D180" i="5"/>
  <c r="F179" i="5"/>
  <c r="F178" i="5"/>
  <c r="E177" i="5"/>
  <c r="H308" i="9"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D146" i="5"/>
  <c r="F145" i="5"/>
  <c r="F144" i="5"/>
  <c r="F143" i="5"/>
  <c r="F142" i="5"/>
  <c r="E142" i="5"/>
  <c r="D142" i="5"/>
  <c r="F141" i="5"/>
  <c r="F140" i="5"/>
  <c r="F139" i="5"/>
  <c r="F138" i="5"/>
  <c r="F137" i="5"/>
  <c r="F136" i="5"/>
  <c r="E135" i="5"/>
  <c r="F135" i="5" s="1"/>
  <c r="D135" i="5"/>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E87" i="5"/>
  <c r="D87" i="5"/>
  <c r="F87" i="5" s="1"/>
  <c r="F86" i="5"/>
  <c r="F85" i="5"/>
  <c r="F84" i="5"/>
  <c r="F83" i="5"/>
  <c r="F82" i="5"/>
  <c r="F81" i="5"/>
  <c r="F80" i="5"/>
  <c r="F79" i="5"/>
  <c r="E79" i="5"/>
  <c r="D79" i="5"/>
  <c r="E78" i="5"/>
  <c r="D78" i="5"/>
  <c r="F77" i="5"/>
  <c r="F76" i="5"/>
  <c r="F75" i="5"/>
  <c r="F74" i="5"/>
  <c r="F73" i="5"/>
  <c r="F72" i="5"/>
  <c r="F71" i="5"/>
  <c r="E70" i="5"/>
  <c r="E69" i="5" s="1"/>
  <c r="D70" i="5"/>
  <c r="D69" i="5" s="1"/>
  <c r="D68" i="5"/>
  <c r="F67" i="5"/>
  <c r="F66" i="5"/>
  <c r="F65" i="5"/>
  <c r="F64" i="5"/>
  <c r="E63" i="5"/>
  <c r="D63" i="5"/>
  <c r="F62" i="5"/>
  <c r="F61" i="5"/>
  <c r="F60" i="5"/>
  <c r="F59" i="5"/>
  <c r="F58" i="5"/>
  <c r="F57" i="5"/>
  <c r="E56" i="5"/>
  <c r="D56" i="5"/>
  <c r="F56" i="5" s="1"/>
  <c r="F55" i="5"/>
  <c r="F54" i="5"/>
  <c r="F53" i="5"/>
  <c r="F52" i="5"/>
  <c r="E52" i="5"/>
  <c r="D52" i="5"/>
  <c r="F51" i="5"/>
  <c r="F50" i="5"/>
  <c r="F49" i="5"/>
  <c r="F48" i="5"/>
  <c r="F47" i="5"/>
  <c r="F46" i="5"/>
  <c r="E45" i="5"/>
  <c r="D45" i="5"/>
  <c r="D12"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F13" i="5" s="1"/>
  <c r="D13" i="5"/>
  <c r="F11" i="5"/>
  <c r="F10" i="5"/>
  <c r="F9" i="5"/>
  <c r="E8" i="5"/>
  <c r="D986" i="1" s="1"/>
  <c r="H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8" i="4"/>
  <c r="F627" i="4"/>
  <c r="F626"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2" i="4"/>
  <c r="F591" i="4"/>
  <c r="E590" i="4"/>
  <c r="D590" i="4"/>
  <c r="F590" i="4" s="1"/>
  <c r="F589" i="4"/>
  <c r="F588" i="4"/>
  <c r="E587" i="4"/>
  <c r="E580" i="4" s="1"/>
  <c r="D587" i="4"/>
  <c r="F587" i="4" s="1"/>
  <c r="F586" i="4"/>
  <c r="E585" i="4"/>
  <c r="D585" i="4"/>
  <c r="F584" i="4"/>
  <c r="F583" i="4"/>
  <c r="F582" i="4"/>
  <c r="F581" i="4"/>
  <c r="E581" i="4"/>
  <c r="D581" i="4"/>
  <c r="F579" i="4"/>
  <c r="F578" i="4"/>
  <c r="F577" i="4"/>
  <c r="E577" i="4"/>
  <c r="D577" i="4"/>
  <c r="F576" i="4"/>
  <c r="F575" i="4"/>
  <c r="E574" i="4"/>
  <c r="D574" i="4"/>
  <c r="F574" i="4" s="1"/>
  <c r="F573" i="4"/>
  <c r="F572" i="4"/>
  <c r="E571" i="4"/>
  <c r="E567" i="4" s="1"/>
  <c r="D571" i="4"/>
  <c r="F571" i="4" s="1"/>
  <c r="F570" i="4"/>
  <c r="F569" i="4"/>
  <c r="F568" i="4"/>
  <c r="E568" i="4"/>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27" i="4"/>
  <c r="F526" i="4"/>
  <c r="F525" i="4"/>
  <c r="E525" i="4"/>
  <c r="D525" i="4"/>
  <c r="F524" i="4"/>
  <c r="F523" i="4"/>
  <c r="E522" i="4"/>
  <c r="D522" i="4"/>
  <c r="F522" i="4" s="1"/>
  <c r="F521" i="4"/>
  <c r="F520" i="4"/>
  <c r="E519" i="4"/>
  <c r="E515" i="4" s="1"/>
  <c r="D519" i="4"/>
  <c r="F519" i="4" s="1"/>
  <c r="F518" i="4"/>
  <c r="F517" i="4"/>
  <c r="F516" i="4"/>
  <c r="E516" i="4"/>
  <c r="D516" i="4"/>
  <c r="D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D484" i="4"/>
  <c r="F483" i="4"/>
  <c r="F482" i="4"/>
  <c r="E481" i="4"/>
  <c r="D481" i="4"/>
  <c r="F480" i="4"/>
  <c r="F479" i="4"/>
  <c r="F478" i="4"/>
  <c r="E478" i="4"/>
  <c r="D478" i="4"/>
  <c r="F477" i="4"/>
  <c r="F476" i="4"/>
  <c r="F475" i="4"/>
  <c r="F474" i="4"/>
  <c r="E473" i="4"/>
  <c r="D473" i="4"/>
  <c r="F473" i="4" s="1"/>
  <c r="D472" i="4"/>
  <c r="F471" i="4"/>
  <c r="F470" i="4"/>
  <c r="E469" i="4"/>
  <c r="D469" i="4"/>
  <c r="F468" i="4"/>
  <c r="F467" i="4"/>
  <c r="F466" i="4"/>
  <c r="E466" i="4"/>
  <c r="D466" i="4"/>
  <c r="F465" i="4"/>
  <c r="F464" i="4"/>
  <c r="F463" i="4"/>
  <c r="E463" i="4"/>
  <c r="D463" i="4"/>
  <c r="F462" i="4"/>
  <c r="F461" i="4"/>
  <c r="E460" i="4"/>
  <c r="D460" i="4"/>
  <c r="F458" i="4"/>
  <c r="F457" i="4"/>
  <c r="F456"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E418" i="4"/>
  <c r="F418" i="4" s="1"/>
  <c r="D418" i="4"/>
  <c r="F417" i="4"/>
  <c r="E417" i="4"/>
  <c r="D417" i="4"/>
  <c r="E416" i="4"/>
  <c r="D416" i="4"/>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E351" i="4" s="1"/>
  <c r="D356" i="4"/>
  <c r="F356" i="4" s="1"/>
  <c r="F355" i="4"/>
  <c r="F354" i="4"/>
  <c r="F353" i="4"/>
  <c r="F352" i="4"/>
  <c r="E352" i="4"/>
  <c r="D352" i="4"/>
  <c r="D351" i="4" s="1"/>
  <c r="F351"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F310" i="4"/>
  <c r="F309" i="4"/>
  <c r="F308" i="4"/>
  <c r="F307" i="4"/>
  <c r="F306" i="4"/>
  <c r="F305" i="4"/>
  <c r="E304" i="4"/>
  <c r="E299" i="4" s="1"/>
  <c r="D304" i="4"/>
  <c r="F304" i="4" s="1"/>
  <c r="F303" i="4"/>
  <c r="F302" i="4"/>
  <c r="F301" i="4"/>
  <c r="F300" i="4"/>
  <c r="E300" i="4"/>
  <c r="D300" i="4"/>
  <c r="D299" i="4" s="1"/>
  <c r="F299" i="4" s="1"/>
  <c r="E298"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64" i="4"/>
  <c r="F262" i="4"/>
  <c r="F261" i="4"/>
  <c r="F260" i="4"/>
  <c r="E259" i="4"/>
  <c r="D259" i="4"/>
  <c r="F258" i="4"/>
  <c r="F257" i="4"/>
  <c r="F256" i="4"/>
  <c r="F255" i="4"/>
  <c r="F254" i="4"/>
  <c r="E253" i="4"/>
  <c r="E252" i="4" s="1"/>
  <c r="D253" i="4"/>
  <c r="F253" i="4" s="1"/>
  <c r="F251" i="4"/>
  <c r="F250" i="4"/>
  <c r="F249" i="4"/>
  <c r="F248" i="4"/>
  <c r="F247" i="4"/>
  <c r="E247" i="4"/>
  <c r="D247" i="4"/>
  <c r="F246" i="4"/>
  <c r="F245" i="4"/>
  <c r="E244" i="4"/>
  <c r="D244" i="4"/>
  <c r="F244" i="4" s="1"/>
  <c r="F243" i="4"/>
  <c r="F242" i="4"/>
  <c r="F241" i="4"/>
  <c r="F240" i="4"/>
  <c r="E240" i="4"/>
  <c r="D240" i="4"/>
  <c r="F239" i="4"/>
  <c r="F238" i="4"/>
  <c r="F237" i="4"/>
  <c r="E236" i="4"/>
  <c r="D236" i="4"/>
  <c r="F235" i="4"/>
  <c r="F234" i="4"/>
  <c r="F233" i="4"/>
  <c r="F232" i="4"/>
  <c r="F231" i="4"/>
  <c r="E231" i="4"/>
  <c r="D231" i="4"/>
  <c r="F230" i="4"/>
  <c r="F229" i="4"/>
  <c r="E228" i="4"/>
  <c r="D228" i="4"/>
  <c r="F228" i="4" s="1"/>
  <c r="F227" i="4"/>
  <c r="F226" i="4"/>
  <c r="E225" i="4"/>
  <c r="E224" i="4" s="1"/>
  <c r="D225" i="4"/>
  <c r="F225" i="4" s="1"/>
  <c r="D224" i="4"/>
  <c r="F223" i="4"/>
  <c r="F222" i="4"/>
  <c r="F221" i="4"/>
  <c r="F220" i="4"/>
  <c r="F219" i="4"/>
  <c r="E219" i="4"/>
  <c r="D219" i="4"/>
  <c r="F218" i="4"/>
  <c r="F217" i="4"/>
  <c r="E216" i="4"/>
  <c r="E215" i="4" s="1"/>
  <c r="D216" i="4"/>
  <c r="F214" i="4"/>
  <c r="F213" i="4"/>
  <c r="F212" i="4"/>
  <c r="F211" i="4"/>
  <c r="E210" i="4"/>
  <c r="E196" i="4" s="1"/>
  <c r="D192" i="1"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E163" i="4" s="1"/>
  <c r="D159" i="1" s="1"/>
  <c r="H159" i="1" s="1"/>
  <c r="D177" i="4"/>
  <c r="F176" i="4"/>
  <c r="F175" i="4"/>
  <c r="F174" i="4"/>
  <c r="F173" i="4"/>
  <c r="F172" i="4"/>
  <c r="F171" i="4"/>
  <c r="F170" i="4"/>
  <c r="E169" i="4"/>
  <c r="F169" i="4" s="1"/>
  <c r="D169" i="4"/>
  <c r="F168" i="4"/>
  <c r="F167" i="4"/>
  <c r="F166" i="4"/>
  <c r="F165" i="4"/>
  <c r="E164" i="4"/>
  <c r="F164" i="4" s="1"/>
  <c r="D164" i="4"/>
  <c r="D163" i="4"/>
  <c r="F162" i="4"/>
  <c r="F161" i="4"/>
  <c r="F160" i="4"/>
  <c r="E159" i="4"/>
  <c r="F159" i="4" s="1"/>
  <c r="D159" i="4"/>
  <c r="F158" i="4"/>
  <c r="F157" i="4"/>
  <c r="F156" i="4"/>
  <c r="F155" i="4"/>
  <c r="F154" i="4"/>
  <c r="F153" i="4"/>
  <c r="E153" i="4"/>
  <c r="D153" i="4"/>
  <c r="D152" i="4" s="1"/>
  <c r="E152" i="4"/>
  <c r="F150" i="4"/>
  <c r="F149" i="4"/>
  <c r="F148" i="4"/>
  <c r="F147" i="4"/>
  <c r="F146" i="4"/>
  <c r="F145" i="4"/>
  <c r="F144" i="4"/>
  <c r="F143" i="4"/>
  <c r="F142" i="4"/>
  <c r="F141" i="4"/>
  <c r="F140" i="4"/>
  <c r="E140" i="4"/>
  <c r="E139" i="4" s="1"/>
  <c r="D140" i="4"/>
  <c r="D139" i="4"/>
  <c r="F138" i="4"/>
  <c r="F137" i="4"/>
  <c r="F136" i="4"/>
  <c r="F135" i="4"/>
  <c r="E134" i="4"/>
  <c r="E133" i="4" s="1"/>
  <c r="D134" i="4"/>
  <c r="F132" i="4"/>
  <c r="F131" i="4"/>
  <c r="F130" i="4"/>
  <c r="F129" i="4"/>
  <c r="E128" i="4"/>
  <c r="F128" i="4" s="1"/>
  <c r="D128" i="4"/>
  <c r="F127" i="4"/>
  <c r="F126" i="4"/>
  <c r="F125" i="4"/>
  <c r="E125" i="4"/>
  <c r="D125" i="4"/>
  <c r="D124" i="4" s="1"/>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D82" i="4" s="1"/>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1" i="4"/>
  <c r="F60" i="4"/>
  <c r="E59" i="4"/>
  <c r="D59" i="4"/>
  <c r="F58" i="4"/>
  <c r="F57" i="4"/>
  <c r="F56" i="4"/>
  <c r="F55" i="4"/>
  <c r="E54" i="4"/>
  <c r="D54" i="4"/>
  <c r="F54" i="4" s="1"/>
  <c r="F53" i="4"/>
  <c r="F52" i="4"/>
  <c r="E51" i="4"/>
  <c r="D51" i="4"/>
  <c r="F51" i="4" s="1"/>
  <c r="F49" i="4"/>
  <c r="F48" i="4"/>
  <c r="F47" i="4"/>
  <c r="F46" i="4"/>
  <c r="F45" i="4"/>
  <c r="E45" i="4"/>
  <c r="D45" i="4"/>
  <c r="F44" i="4"/>
  <c r="E44" i="4"/>
  <c r="D44" i="4"/>
  <c r="F43" i="4"/>
  <c r="F42" i="4"/>
  <c r="F41" i="4"/>
  <c r="E40" i="4"/>
  <c r="D40" i="4"/>
  <c r="F40" i="4" s="1"/>
  <c r="F39" i="4"/>
  <c r="F38" i="4"/>
  <c r="E37" i="4"/>
  <c r="E7" i="4" s="1"/>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G25" i="3"/>
  <c r="B25" i="3"/>
  <c r="I24" i="3"/>
  <c r="H24" i="3"/>
  <c r="G24" i="3"/>
  <c r="B24" i="3"/>
  <c r="G23" i="3"/>
  <c r="B23" i="3"/>
  <c r="G22" i="3"/>
  <c r="B22" i="3"/>
  <c r="H21" i="3"/>
  <c r="G21" i="3"/>
  <c r="B21" i="3"/>
  <c r="G20" i="3"/>
  <c r="B20" i="3"/>
  <c r="G19" i="3"/>
  <c r="B19" i="3"/>
  <c r="G18" i="3"/>
  <c r="B18" i="3"/>
  <c r="G17" i="3"/>
  <c r="B17" i="3"/>
  <c r="G16" i="3"/>
  <c r="B16" i="3"/>
  <c r="H10" i="3" a="1"/>
  <c r="H10" i="3" s="1"/>
  <c r="L3" i="9" s="1"/>
  <c r="H1580" i="1"/>
  <c r="C1580" i="1"/>
  <c r="G1580" i="1" s="1"/>
  <c r="C1579" i="1"/>
  <c r="G1579" i="1" s="1"/>
  <c r="C1578" i="1"/>
  <c r="G1577" i="1"/>
  <c r="C1577" i="1"/>
  <c r="H1577" i="1" s="1"/>
  <c r="H1575" i="1"/>
  <c r="G1575" i="1"/>
  <c r="C1575" i="1"/>
  <c r="H1574" i="1"/>
  <c r="G1574" i="1"/>
  <c r="C1574" i="1"/>
  <c r="C1573" i="1"/>
  <c r="H1572" i="1"/>
  <c r="C1572" i="1"/>
  <c r="G1572" i="1" s="1"/>
  <c r="H1571" i="1"/>
  <c r="G1571" i="1"/>
  <c r="C1571" i="1"/>
  <c r="C1570" i="1"/>
  <c r="G1569" i="1"/>
  <c r="C1569" i="1"/>
  <c r="H1569" i="1" s="1"/>
  <c r="C1568" i="1"/>
  <c r="H1567" i="1"/>
  <c r="G1567" i="1"/>
  <c r="C1567" i="1"/>
  <c r="H1566" i="1"/>
  <c r="G1566" i="1"/>
  <c r="C1566" i="1"/>
  <c r="C1565" i="1"/>
  <c r="H1564" i="1"/>
  <c r="C1564" i="1"/>
  <c r="G1564" i="1" s="1"/>
  <c r="H1563" i="1"/>
  <c r="G1563" i="1"/>
  <c r="C1563" i="1"/>
  <c r="C1562" i="1"/>
  <c r="G1561" i="1"/>
  <c r="C1561" i="1"/>
  <c r="H1561" i="1" s="1"/>
  <c r="C1560" i="1"/>
  <c r="H1559" i="1"/>
  <c r="G1559" i="1"/>
  <c r="C1559" i="1"/>
  <c r="H1558" i="1"/>
  <c r="G1558" i="1"/>
  <c r="C1558" i="1"/>
  <c r="C1557" i="1"/>
  <c r="H1556" i="1"/>
  <c r="C1556" i="1"/>
  <c r="G1556" i="1" s="1"/>
  <c r="H1554" i="1"/>
  <c r="C1554" i="1"/>
  <c r="G1554" i="1" s="1"/>
  <c r="G1553" i="1"/>
  <c r="C1553" i="1"/>
  <c r="H1553" i="1" s="1"/>
  <c r="C1552" i="1"/>
  <c r="G1552" i="1" s="1"/>
  <c r="H1551" i="1"/>
  <c r="G1551" i="1"/>
  <c r="C1551" i="1"/>
  <c r="C1550" i="1"/>
  <c r="C1549" i="1"/>
  <c r="H1549" i="1" s="1"/>
  <c r="H1548" i="1"/>
  <c r="C1548" i="1"/>
  <c r="G1548" i="1" s="1"/>
  <c r="H1547" i="1"/>
  <c r="G1547" i="1"/>
  <c r="C1547" i="1"/>
  <c r="H1546" i="1"/>
  <c r="C1546" i="1"/>
  <c r="G1546" i="1" s="1"/>
  <c r="G1545" i="1"/>
  <c r="C1545" i="1"/>
  <c r="H1545" i="1" s="1"/>
  <c r="C1544" i="1"/>
  <c r="G1544" i="1" s="1"/>
  <c r="H1543" i="1"/>
  <c r="G1543" i="1"/>
  <c r="C1543" i="1"/>
  <c r="C1542" i="1"/>
  <c r="C1541" i="1"/>
  <c r="H1541" i="1" s="1"/>
  <c r="H1540" i="1"/>
  <c r="C1540" i="1"/>
  <c r="G1540" i="1" s="1"/>
  <c r="H1539" i="1"/>
  <c r="G1539" i="1"/>
  <c r="C1539" i="1"/>
  <c r="H1538" i="1"/>
  <c r="C1538" i="1"/>
  <c r="G1538" i="1" s="1"/>
  <c r="G1537" i="1"/>
  <c r="C1537" i="1"/>
  <c r="H1537" i="1" s="1"/>
  <c r="C1536" i="1"/>
  <c r="G1536" i="1" s="1"/>
  <c r="G1535" i="1"/>
  <c r="C1534" i="1"/>
  <c r="G1533" i="1"/>
  <c r="C1533" i="1"/>
  <c r="H1533" i="1" s="1"/>
  <c r="C1532" i="1"/>
  <c r="H1531" i="1"/>
  <c r="G1531" i="1"/>
  <c r="C1531" i="1"/>
  <c r="H1530" i="1"/>
  <c r="G1530" i="1"/>
  <c r="C1530" i="1"/>
  <c r="C1529" i="1"/>
  <c r="H1528" i="1"/>
  <c r="C1528" i="1"/>
  <c r="G1528" i="1" s="1"/>
  <c r="H1527" i="1"/>
  <c r="G1527" i="1"/>
  <c r="C1527" i="1"/>
  <c r="C1526" i="1"/>
  <c r="G1525" i="1"/>
  <c r="C1525" i="1"/>
  <c r="H1525" i="1" s="1"/>
  <c r="H1523" i="1"/>
  <c r="C1523" i="1"/>
  <c r="G1523" i="1" s="1"/>
  <c r="H1522" i="1"/>
  <c r="G1522" i="1"/>
  <c r="C1522" i="1"/>
  <c r="C1521" i="1"/>
  <c r="C1520" i="1"/>
  <c r="G1520" i="1" s="1"/>
  <c r="C1519" i="1"/>
  <c r="G1519" i="1" s="1"/>
  <c r="C1516" i="1"/>
  <c r="H1515" i="1"/>
  <c r="G1515" i="1"/>
  <c r="C1515" i="1"/>
  <c r="H1514" i="1"/>
  <c r="G1514" i="1"/>
  <c r="C1514" i="1"/>
  <c r="C1513" i="1"/>
  <c r="H1512" i="1"/>
  <c r="C1512" i="1"/>
  <c r="G1512" i="1" s="1"/>
  <c r="H1511" i="1"/>
  <c r="G1511" i="1"/>
  <c r="C1511" i="1"/>
  <c r="G1510" i="1"/>
  <c r="C1510" i="1"/>
  <c r="H1510" i="1" s="1"/>
  <c r="C1509" i="1"/>
  <c r="H1509" i="1" s="1"/>
  <c r="H1508" i="1"/>
  <c r="C1508" i="1"/>
  <c r="G1508" i="1" s="1"/>
  <c r="G1507" i="1"/>
  <c r="C1507" i="1"/>
  <c r="H1507" i="1" s="1"/>
  <c r="H1506" i="1"/>
  <c r="G1506" i="1"/>
  <c r="C1506" i="1"/>
  <c r="G1505" i="1"/>
  <c r="C1505" i="1"/>
  <c r="H1505" i="1" s="1"/>
  <c r="C1504" i="1"/>
  <c r="G1504" i="1" s="1"/>
  <c r="H1503" i="1"/>
  <c r="C1503" i="1"/>
  <c r="G1503" i="1" s="1"/>
  <c r="G1502" i="1"/>
  <c r="C1502" i="1"/>
  <c r="H1502" i="1" s="1"/>
  <c r="H1500" i="1"/>
  <c r="C1500" i="1"/>
  <c r="G1500" i="1" s="1"/>
  <c r="H1498" i="1"/>
  <c r="G1498" i="1"/>
  <c r="C1498" i="1"/>
  <c r="G1497" i="1"/>
  <c r="C1497" i="1"/>
  <c r="H1497" i="1" s="1"/>
  <c r="H1496" i="1"/>
  <c r="C1496" i="1"/>
  <c r="G1496" i="1" s="1"/>
  <c r="H1495" i="1"/>
  <c r="G1495" i="1"/>
  <c r="C1495" i="1"/>
  <c r="G1494" i="1"/>
  <c r="C1494" i="1"/>
  <c r="H1494" i="1" s="1"/>
  <c r="G1493" i="1"/>
  <c r="C1493" i="1"/>
  <c r="H1493" i="1" s="1"/>
  <c r="C1492" i="1"/>
  <c r="G1492" i="1" s="1"/>
  <c r="C1491" i="1"/>
  <c r="G1491" i="1" s="1"/>
  <c r="H1490" i="1"/>
  <c r="G1490" i="1"/>
  <c r="C1490" i="1"/>
  <c r="C1489" i="1"/>
  <c r="H1489" i="1" s="1"/>
  <c r="H1488" i="1"/>
  <c r="C1488" i="1"/>
  <c r="G1488" i="1" s="1"/>
  <c r="H1487" i="1"/>
  <c r="G1487" i="1"/>
  <c r="C1487" i="1"/>
  <c r="C1486" i="1"/>
  <c r="C1485" i="1"/>
  <c r="H1485" i="1" s="1"/>
  <c r="C1484" i="1"/>
  <c r="H1482" i="1"/>
  <c r="G1482" i="1"/>
  <c r="C1482" i="1"/>
  <c r="H1480" i="1"/>
  <c r="C1480" i="1"/>
  <c r="G1480" i="1" s="1"/>
  <c r="I1479" i="1"/>
  <c r="G1479" i="1"/>
  <c r="D1479" i="1"/>
  <c r="C1479" i="1"/>
  <c r="H1479" i="1" s="1"/>
  <c r="H1478" i="1"/>
  <c r="D1478" i="1"/>
  <c r="C1478" i="1"/>
  <c r="J1477" i="1"/>
  <c r="G1477" i="1"/>
  <c r="D1477" i="1"/>
  <c r="C1477" i="1"/>
  <c r="H1476" i="1"/>
  <c r="G1476" i="1"/>
  <c r="D1476" i="1"/>
  <c r="C1476" i="1"/>
  <c r="J1476" i="1" s="1"/>
  <c r="H1475" i="1"/>
  <c r="G1475" i="1"/>
  <c r="D1475" i="1"/>
  <c r="C1475" i="1"/>
  <c r="J1474" i="1"/>
  <c r="D1474" i="1"/>
  <c r="C1474" i="1"/>
  <c r="D1473" i="1"/>
  <c r="C1473" i="1"/>
  <c r="J1472" i="1"/>
  <c r="D1472" i="1"/>
  <c r="C1472" i="1"/>
  <c r="H1471" i="1"/>
  <c r="G1471" i="1"/>
  <c r="D1471" i="1"/>
  <c r="C1471" i="1"/>
  <c r="J1471" i="1" s="1"/>
  <c r="H1470" i="1"/>
  <c r="G1470" i="1"/>
  <c r="D1470" i="1"/>
  <c r="C1470" i="1"/>
  <c r="H1469" i="1"/>
  <c r="G1469" i="1"/>
  <c r="D1469" i="1"/>
  <c r="C1469" i="1"/>
  <c r="D1468" i="1"/>
  <c r="C1468" i="1"/>
  <c r="D1467" i="1"/>
  <c r="C1467" i="1"/>
  <c r="D1466" i="1"/>
  <c r="C1466" i="1"/>
  <c r="H1465" i="1"/>
  <c r="G1465" i="1"/>
  <c r="D1465" i="1"/>
  <c r="C1465" i="1"/>
  <c r="J1465" i="1" s="1"/>
  <c r="G1464" i="1"/>
  <c r="I1464" i="1" s="1"/>
  <c r="D1464" i="1"/>
  <c r="C1464" i="1"/>
  <c r="H1464" i="1" s="1"/>
  <c r="H1463" i="1"/>
  <c r="D1463" i="1"/>
  <c r="C1463" i="1"/>
  <c r="D1462" i="1"/>
  <c r="G1462" i="1" s="1"/>
  <c r="C1462" i="1"/>
  <c r="D1461" i="1"/>
  <c r="C1461" i="1"/>
  <c r="D1460" i="1"/>
  <c r="C1460" i="1"/>
  <c r="G1459" i="1"/>
  <c r="D1459" i="1"/>
  <c r="C1459" i="1"/>
  <c r="D1458" i="1"/>
  <c r="C1458" i="1"/>
  <c r="D1457" i="1"/>
  <c r="C1457" i="1"/>
  <c r="D1456" i="1"/>
  <c r="C1456" i="1"/>
  <c r="D1455" i="1"/>
  <c r="C1455" i="1"/>
  <c r="D1454" i="1"/>
  <c r="C1454" i="1"/>
  <c r="D1453" i="1"/>
  <c r="G1452" i="1"/>
  <c r="D1452" i="1"/>
  <c r="C1452" i="1"/>
  <c r="D1451" i="1"/>
  <c r="G1451" i="1" s="1"/>
  <c r="C1451" i="1"/>
  <c r="H1450" i="1"/>
  <c r="G1450" i="1"/>
  <c r="I1450" i="1" s="1"/>
  <c r="D1450" i="1"/>
  <c r="C1450" i="1"/>
  <c r="J1450" i="1" s="1"/>
  <c r="J1449" i="1"/>
  <c r="D1449" i="1"/>
  <c r="C1449" i="1"/>
  <c r="G1448" i="1"/>
  <c r="D1448" i="1"/>
  <c r="C1448" i="1"/>
  <c r="G1447" i="1"/>
  <c r="D1447" i="1"/>
  <c r="C1447" i="1"/>
  <c r="D1446" i="1"/>
  <c r="C1446" i="1"/>
  <c r="D1445" i="1"/>
  <c r="C1445" i="1"/>
  <c r="J1444" i="1"/>
  <c r="H1444" i="1"/>
  <c r="D1444" i="1"/>
  <c r="G1444" i="1" s="1"/>
  <c r="C1444" i="1"/>
  <c r="J1443" i="1"/>
  <c r="D1443" i="1"/>
  <c r="C1443" i="1"/>
  <c r="H1442" i="1"/>
  <c r="G1442" i="1"/>
  <c r="D1442" i="1"/>
  <c r="J1442" i="1" s="1"/>
  <c r="C1442" i="1"/>
  <c r="J1441" i="1"/>
  <c r="D1441" i="1"/>
  <c r="C1441" i="1"/>
  <c r="D1440" i="1"/>
  <c r="C1440" i="1"/>
  <c r="D1439" i="1"/>
  <c r="C1439" i="1"/>
  <c r="D1438" i="1"/>
  <c r="D1437" i="1"/>
  <c r="D1434" i="1"/>
  <c r="C1434" i="1"/>
  <c r="D1433" i="1"/>
  <c r="C1433" i="1"/>
  <c r="H1432" i="1"/>
  <c r="D1432" i="1"/>
  <c r="C1432" i="1"/>
  <c r="D1431" i="1"/>
  <c r="H1431" i="1" s="1"/>
  <c r="C1431" i="1"/>
  <c r="D1430" i="1"/>
  <c r="C1430" i="1"/>
  <c r="H1429" i="1"/>
  <c r="D1429" i="1"/>
  <c r="C1429" i="1"/>
  <c r="G1429" i="1" s="1"/>
  <c r="D1428" i="1"/>
  <c r="H1428" i="1" s="1"/>
  <c r="C1428" i="1"/>
  <c r="D1427" i="1"/>
  <c r="C1427" i="1"/>
  <c r="D1426" i="1"/>
  <c r="C1426" i="1"/>
  <c r="H1425" i="1"/>
  <c r="D1425" i="1"/>
  <c r="C1425" i="1"/>
  <c r="G1425" i="1" s="1"/>
  <c r="D1424" i="1"/>
  <c r="H1424" i="1" s="1"/>
  <c r="C1424" i="1"/>
  <c r="D1423" i="1"/>
  <c r="D1422" i="1"/>
  <c r="C1422" i="1"/>
  <c r="D1421" i="1"/>
  <c r="C1421" i="1"/>
  <c r="H1420" i="1"/>
  <c r="D1420" i="1"/>
  <c r="C1420" i="1"/>
  <c r="H1419" i="1"/>
  <c r="D1419" i="1"/>
  <c r="C1419" i="1"/>
  <c r="D1418" i="1"/>
  <c r="C1418" i="1"/>
  <c r="C1417" i="1"/>
  <c r="C1416" i="1"/>
  <c r="D1415" i="1"/>
  <c r="H1415" i="1" s="1"/>
  <c r="C1415" i="1"/>
  <c r="D1414" i="1"/>
  <c r="C1414" i="1"/>
  <c r="H1413" i="1"/>
  <c r="D1413" i="1"/>
  <c r="C1413" i="1"/>
  <c r="G1413" i="1" s="1"/>
  <c r="D1412" i="1"/>
  <c r="H1412" i="1" s="1"/>
  <c r="C1412" i="1"/>
  <c r="D1411" i="1"/>
  <c r="C1411" i="1"/>
  <c r="D1410" i="1"/>
  <c r="C1410" i="1"/>
  <c r="H1409" i="1"/>
  <c r="D1409" i="1"/>
  <c r="C1409" i="1"/>
  <c r="G1409" i="1" s="1"/>
  <c r="H1407" i="1"/>
  <c r="D1407" i="1"/>
  <c r="C1407" i="1"/>
  <c r="D1406" i="1"/>
  <c r="C1406" i="1"/>
  <c r="D1405" i="1"/>
  <c r="C1405" i="1"/>
  <c r="H1404" i="1"/>
  <c r="D1404" i="1"/>
  <c r="C1404" i="1"/>
  <c r="D1403" i="1"/>
  <c r="H1403" i="1" s="1"/>
  <c r="C1403" i="1"/>
  <c r="D1402" i="1"/>
  <c r="C1402" i="1"/>
  <c r="H1401" i="1"/>
  <c r="D1401" i="1"/>
  <c r="C1401" i="1"/>
  <c r="G1401" i="1" s="1"/>
  <c r="D1400" i="1"/>
  <c r="H1400" i="1" s="1"/>
  <c r="C1400" i="1"/>
  <c r="D1399" i="1"/>
  <c r="H1399" i="1" s="1"/>
  <c r="C1399" i="1"/>
  <c r="G1398" i="1"/>
  <c r="D1398" i="1"/>
  <c r="H1398" i="1" s="1"/>
  <c r="C1398" i="1"/>
  <c r="D1397" i="1"/>
  <c r="H1397" i="1" s="1"/>
  <c r="C1397" i="1"/>
  <c r="D1396" i="1"/>
  <c r="H1396" i="1" s="1"/>
  <c r="C1396" i="1"/>
  <c r="D1395" i="1"/>
  <c r="H1395" i="1" s="1"/>
  <c r="C1395" i="1"/>
  <c r="G1394" i="1"/>
  <c r="D1394" i="1"/>
  <c r="H1394" i="1" s="1"/>
  <c r="C1394" i="1"/>
  <c r="D1393" i="1"/>
  <c r="H1393" i="1" s="1"/>
  <c r="C1393" i="1"/>
  <c r="D1392" i="1"/>
  <c r="H1392" i="1" s="1"/>
  <c r="C1392" i="1"/>
  <c r="D1391" i="1"/>
  <c r="H1391" i="1" s="1"/>
  <c r="C1391" i="1"/>
  <c r="G1390" i="1"/>
  <c r="D1390" i="1"/>
  <c r="H1390" i="1" s="1"/>
  <c r="C1390" i="1"/>
  <c r="D1389" i="1"/>
  <c r="H1389" i="1" s="1"/>
  <c r="C1389" i="1"/>
  <c r="D1388" i="1"/>
  <c r="H1388" i="1" s="1"/>
  <c r="C1388" i="1"/>
  <c r="D1387" i="1"/>
  <c r="H1387" i="1" s="1"/>
  <c r="C1387" i="1"/>
  <c r="G1386" i="1"/>
  <c r="D1386" i="1"/>
  <c r="H1386" i="1" s="1"/>
  <c r="C1386" i="1"/>
  <c r="D1385" i="1"/>
  <c r="H1385" i="1" s="1"/>
  <c r="C1385" i="1"/>
  <c r="D1384" i="1"/>
  <c r="H1384" i="1" s="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H1328" i="1"/>
  <c r="D1328" i="1"/>
  <c r="G1328" i="1" s="1"/>
  <c r="C1328" i="1"/>
  <c r="H1327" i="1"/>
  <c r="D1327" i="1"/>
  <c r="G1327" i="1" s="1"/>
  <c r="C1327" i="1"/>
  <c r="H1326" i="1"/>
  <c r="D1326" i="1"/>
  <c r="G1326" i="1" s="1"/>
  <c r="C1326" i="1"/>
  <c r="H1325" i="1"/>
  <c r="D1325" i="1"/>
  <c r="G1325" i="1" s="1"/>
  <c r="C1325" i="1"/>
  <c r="H1324" i="1"/>
  <c r="D1324" i="1"/>
  <c r="G1324" i="1" s="1"/>
  <c r="C1324" i="1"/>
  <c r="H1323" i="1"/>
  <c r="D1323" i="1"/>
  <c r="G1323" i="1" s="1"/>
  <c r="C1323" i="1"/>
  <c r="H1322" i="1"/>
  <c r="D1322" i="1"/>
  <c r="G1322" i="1" s="1"/>
  <c r="C1322" i="1"/>
  <c r="H1321" i="1"/>
  <c r="D1321" i="1"/>
  <c r="G1321" i="1" s="1"/>
  <c r="C1321" i="1"/>
  <c r="H1320" i="1"/>
  <c r="D1320" i="1"/>
  <c r="G1320" i="1" s="1"/>
  <c r="C1320" i="1"/>
  <c r="H1319" i="1"/>
  <c r="D1319" i="1"/>
  <c r="G1319" i="1" s="1"/>
  <c r="C1319" i="1"/>
  <c r="H1318" i="1"/>
  <c r="D1318" i="1"/>
  <c r="G1318" i="1" s="1"/>
  <c r="C1318" i="1"/>
  <c r="H1317" i="1"/>
  <c r="D1317" i="1"/>
  <c r="G1317" i="1" s="1"/>
  <c r="C1317" i="1"/>
  <c r="D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G1278" i="1" s="1"/>
  <c r="C1278" i="1"/>
  <c r="H1277" i="1"/>
  <c r="G1277" i="1"/>
  <c r="D1277" i="1"/>
  <c r="C1277" i="1"/>
  <c r="H1276" i="1"/>
  <c r="G1276" i="1"/>
  <c r="D1276" i="1"/>
  <c r="C1276" i="1"/>
  <c r="H1275" i="1"/>
  <c r="G1275" i="1"/>
  <c r="D1275" i="1"/>
  <c r="C1275" i="1"/>
  <c r="H1274" i="1"/>
  <c r="G1274" i="1"/>
  <c r="D1274" i="1"/>
  <c r="C1274" i="1"/>
  <c r="D1273" i="1"/>
  <c r="G1273" i="1" s="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D1265" i="1"/>
  <c r="G1265" i="1" s="1"/>
  <c r="C1265" i="1"/>
  <c r="H1264" i="1"/>
  <c r="G1264" i="1"/>
  <c r="D1264" i="1"/>
  <c r="C1264" i="1"/>
  <c r="D1263" i="1"/>
  <c r="G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D1247" i="1"/>
  <c r="G1247" i="1" s="1"/>
  <c r="C1247" i="1"/>
  <c r="H1246" i="1"/>
  <c r="G1246" i="1"/>
  <c r="D1246" i="1"/>
  <c r="C1246" i="1"/>
  <c r="D1245" i="1"/>
  <c r="G1245" i="1" s="1"/>
  <c r="C1245" i="1"/>
  <c r="D1244" i="1"/>
  <c r="G1244" i="1" s="1"/>
  <c r="C1244" i="1"/>
  <c r="H1243" i="1"/>
  <c r="G1243" i="1"/>
  <c r="D1243" i="1"/>
  <c r="C1243" i="1"/>
  <c r="H1242" i="1"/>
  <c r="G1242" i="1"/>
  <c r="D1242" i="1"/>
  <c r="C1242" i="1"/>
  <c r="D1241" i="1"/>
  <c r="G1241" i="1" s="1"/>
  <c r="C1241" i="1"/>
  <c r="H1240" i="1"/>
  <c r="G1240" i="1"/>
  <c r="D1240" i="1"/>
  <c r="C1240" i="1"/>
  <c r="H1239" i="1"/>
  <c r="G1239" i="1"/>
  <c r="D1239" i="1"/>
  <c r="C1239" i="1"/>
  <c r="H1238" i="1"/>
  <c r="G1238" i="1"/>
  <c r="D1238" i="1"/>
  <c r="C1238" i="1"/>
  <c r="D1237" i="1"/>
  <c r="G1237" i="1" s="1"/>
  <c r="C1237" i="1"/>
  <c r="D1236" i="1"/>
  <c r="G1236" i="1" s="1"/>
  <c r="C1236" i="1"/>
  <c r="D1235" i="1"/>
  <c r="G1235" i="1" s="1"/>
  <c r="C1235" i="1"/>
  <c r="H1234" i="1"/>
  <c r="G1234" i="1"/>
  <c r="D1234" i="1"/>
  <c r="C1234" i="1"/>
  <c r="H1233" i="1"/>
  <c r="G1233" i="1"/>
  <c r="D1233" i="1"/>
  <c r="C1233" i="1"/>
  <c r="H1232" i="1"/>
  <c r="D1232" i="1"/>
  <c r="G1232" i="1" s="1"/>
  <c r="C1232" i="1"/>
  <c r="H1231" i="1"/>
  <c r="G1231" i="1"/>
  <c r="D1231" i="1"/>
  <c r="C1231" i="1"/>
  <c r="H1230" i="1"/>
  <c r="G1230" i="1"/>
  <c r="D1230" i="1"/>
  <c r="C1230" i="1"/>
  <c r="H1229" i="1"/>
  <c r="D1229" i="1"/>
  <c r="G1229" i="1" s="1"/>
  <c r="C1229" i="1"/>
  <c r="H1228" i="1"/>
  <c r="G1228" i="1"/>
  <c r="D1228" i="1"/>
  <c r="C1228" i="1"/>
  <c r="D1227" i="1"/>
  <c r="G1227" i="1" s="1"/>
  <c r="C1227" i="1"/>
  <c r="H1226" i="1"/>
  <c r="G1226" i="1"/>
  <c r="D1226" i="1"/>
  <c r="C1226" i="1"/>
  <c r="H1225" i="1"/>
  <c r="G1225" i="1"/>
  <c r="D1225" i="1"/>
  <c r="C1225" i="1"/>
  <c r="D1224" i="1"/>
  <c r="H1224" i="1" s="1"/>
  <c r="C1224" i="1"/>
  <c r="D1223" i="1"/>
  <c r="H1223" i="1" s="1"/>
  <c r="C1223" i="1"/>
  <c r="D1222" i="1"/>
  <c r="H1222" i="1" s="1"/>
  <c r="C1222" i="1"/>
  <c r="H1221" i="1"/>
  <c r="G1221" i="1"/>
  <c r="D1221" i="1"/>
  <c r="C1221" i="1"/>
  <c r="H1220" i="1"/>
  <c r="G1220" i="1"/>
  <c r="D1220" i="1"/>
  <c r="C1220" i="1"/>
  <c r="H1219" i="1"/>
  <c r="G1219" i="1"/>
  <c r="D1219" i="1"/>
  <c r="C1219" i="1"/>
  <c r="D1218" i="1"/>
  <c r="H1218" i="1" s="1"/>
  <c r="C1218" i="1"/>
  <c r="D1217" i="1"/>
  <c r="H1217" i="1" s="1"/>
  <c r="C1217" i="1"/>
  <c r="D1216" i="1"/>
  <c r="H1216" i="1" s="1"/>
  <c r="C1216" i="1"/>
  <c r="C1215"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D1182" i="1"/>
  <c r="H1182" i="1" s="1"/>
  <c r="C1182" i="1"/>
  <c r="D1181" i="1"/>
  <c r="H1181" i="1" s="1"/>
  <c r="C1181" i="1"/>
  <c r="D1180" i="1"/>
  <c r="H1180" i="1" s="1"/>
  <c r="C1180" i="1"/>
  <c r="G1179" i="1"/>
  <c r="D1179" i="1"/>
  <c r="H1179" i="1" s="1"/>
  <c r="C1179" i="1"/>
  <c r="D1178" i="1"/>
  <c r="H1178" i="1" s="1"/>
  <c r="C1178" i="1"/>
  <c r="D1177" i="1"/>
  <c r="H1177" i="1" s="1"/>
  <c r="C1177" i="1"/>
  <c r="D1176" i="1"/>
  <c r="H1176" i="1" s="1"/>
  <c r="C1176" i="1"/>
  <c r="G1175" i="1"/>
  <c r="D1175" i="1"/>
  <c r="H1175" i="1" s="1"/>
  <c r="C1175" i="1"/>
  <c r="D1174" i="1"/>
  <c r="H1174" i="1" s="1"/>
  <c r="C1174" i="1"/>
  <c r="D1173" i="1"/>
  <c r="H1173" i="1" s="1"/>
  <c r="C1173" i="1"/>
  <c r="D1172" i="1"/>
  <c r="H1172" i="1" s="1"/>
  <c r="C1172" i="1"/>
  <c r="G1171" i="1"/>
  <c r="D1171" i="1"/>
  <c r="H1171" i="1" s="1"/>
  <c r="C1171" i="1"/>
  <c r="D1170" i="1"/>
  <c r="H1170" i="1" s="1"/>
  <c r="C1170" i="1"/>
  <c r="D1169" i="1"/>
  <c r="H1169" i="1" s="1"/>
  <c r="C1169" i="1"/>
  <c r="D1168" i="1"/>
  <c r="H1168" i="1" s="1"/>
  <c r="C1168" i="1"/>
  <c r="G1167" i="1"/>
  <c r="D1167" i="1"/>
  <c r="H1167" i="1" s="1"/>
  <c r="C1167" i="1"/>
  <c r="D1166" i="1"/>
  <c r="H1166" i="1" s="1"/>
  <c r="C1166" i="1"/>
  <c r="D1165" i="1"/>
  <c r="H1165" i="1" s="1"/>
  <c r="C1165" i="1"/>
  <c r="D1164" i="1"/>
  <c r="H1164" i="1" s="1"/>
  <c r="C1164" i="1"/>
  <c r="G1163" i="1"/>
  <c r="D1163" i="1"/>
  <c r="H1163" i="1" s="1"/>
  <c r="C1163" i="1"/>
  <c r="D1162" i="1"/>
  <c r="H1162" i="1" s="1"/>
  <c r="C1162" i="1"/>
  <c r="D1161" i="1"/>
  <c r="H1161" i="1" s="1"/>
  <c r="C1161" i="1"/>
  <c r="D1160" i="1"/>
  <c r="H1160" i="1" s="1"/>
  <c r="C1160" i="1"/>
  <c r="G1159" i="1"/>
  <c r="D1159" i="1"/>
  <c r="H1159" i="1" s="1"/>
  <c r="C1159" i="1"/>
  <c r="D1158" i="1"/>
  <c r="H1158" i="1" s="1"/>
  <c r="C1158" i="1"/>
  <c r="D1157" i="1"/>
  <c r="H1157" i="1" s="1"/>
  <c r="C1157" i="1"/>
  <c r="D1156" i="1"/>
  <c r="H1156" i="1" s="1"/>
  <c r="C1156" i="1"/>
  <c r="D1155" i="1"/>
  <c r="H1155" i="1" s="1"/>
  <c r="C1155" i="1"/>
  <c r="D1154" i="1"/>
  <c r="H1151" i="1"/>
  <c r="D1151" i="1"/>
  <c r="G1151" i="1" s="1"/>
  <c r="C1151" i="1"/>
  <c r="H1150" i="1"/>
  <c r="G1150" i="1"/>
  <c r="D1150" i="1"/>
  <c r="C1150" i="1"/>
  <c r="H1149" i="1"/>
  <c r="G1149" i="1"/>
  <c r="D1149" i="1"/>
  <c r="C1149" i="1"/>
  <c r="G1148" i="1"/>
  <c r="D1148" i="1"/>
  <c r="H1148" i="1" s="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D1141" i="1"/>
  <c r="G1141" i="1" s="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G1064" i="1"/>
  <c r="D1064" i="1"/>
  <c r="H1064" i="1" s="1"/>
  <c r="C1064" i="1"/>
  <c r="H1063" i="1"/>
  <c r="G1063" i="1"/>
  <c r="D1063" i="1"/>
  <c r="C1063" i="1"/>
  <c r="H1062" i="1"/>
  <c r="G1062" i="1"/>
  <c r="D1062" i="1"/>
  <c r="C1062" i="1"/>
  <c r="D1061" i="1"/>
  <c r="H1061" i="1" s="1"/>
  <c r="C1061" i="1"/>
  <c r="H1060" i="1"/>
  <c r="G1060" i="1"/>
  <c r="D1060" i="1"/>
  <c r="C1060" i="1"/>
  <c r="H1059" i="1"/>
  <c r="G1059" i="1"/>
  <c r="D1059" i="1"/>
  <c r="C1059" i="1"/>
  <c r="H1058" i="1"/>
  <c r="G1058" i="1"/>
  <c r="D1058" i="1"/>
  <c r="C1058" i="1"/>
  <c r="H1057" i="1"/>
  <c r="G1057" i="1"/>
  <c r="D1057" i="1"/>
  <c r="C1057" i="1"/>
  <c r="D1056" i="1"/>
  <c r="H1056" i="1" s="1"/>
  <c r="C1056" i="1"/>
  <c r="H1055" i="1"/>
  <c r="G1055" i="1"/>
  <c r="D1055" i="1"/>
  <c r="C1055" i="1"/>
  <c r="D1054" i="1"/>
  <c r="H1054" i="1" s="1"/>
  <c r="C1054" i="1"/>
  <c r="H1053" i="1"/>
  <c r="G1053" i="1"/>
  <c r="D1053" i="1"/>
  <c r="C1053" i="1"/>
  <c r="H1052" i="1"/>
  <c r="G1052" i="1"/>
  <c r="D1052" i="1"/>
  <c r="C1052" i="1"/>
  <c r="H1051" i="1"/>
  <c r="G1051" i="1"/>
  <c r="D1051" i="1"/>
  <c r="C1051" i="1"/>
  <c r="H1050" i="1"/>
  <c r="D1050" i="1"/>
  <c r="G1050" i="1" s="1"/>
  <c r="C1050" i="1"/>
  <c r="H1049" i="1"/>
  <c r="G1049" i="1"/>
  <c r="D1049" i="1"/>
  <c r="C1049" i="1"/>
  <c r="H1048" i="1"/>
  <c r="D1048" i="1"/>
  <c r="G1048" i="1" s="1"/>
  <c r="C1048" i="1"/>
  <c r="C1047" i="1"/>
  <c r="C1046" i="1"/>
  <c r="H1045" i="1"/>
  <c r="G1045" i="1"/>
  <c r="D1045" i="1"/>
  <c r="C1045" i="1"/>
  <c r="H1044" i="1"/>
  <c r="G1044" i="1"/>
  <c r="D1044" i="1"/>
  <c r="C1044" i="1"/>
  <c r="G1043" i="1"/>
  <c r="D1043" i="1"/>
  <c r="H1043" i="1" s="1"/>
  <c r="C1043" i="1"/>
  <c r="H1042" i="1"/>
  <c r="G1042" i="1"/>
  <c r="D1042" i="1"/>
  <c r="C1042" i="1"/>
  <c r="G1041" i="1"/>
  <c r="D1041" i="1"/>
  <c r="H1041" i="1" s="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G1033" i="1" s="1"/>
  <c r="C1033" i="1"/>
  <c r="D1032" i="1"/>
  <c r="G1032" i="1" s="1"/>
  <c r="C1032" i="1"/>
  <c r="H1031" i="1"/>
  <c r="G1031" i="1"/>
  <c r="D1031" i="1"/>
  <c r="C1031" i="1"/>
  <c r="D1030" i="1"/>
  <c r="G1030" i="1" s="1"/>
  <c r="C1030" i="1"/>
  <c r="H1029" i="1"/>
  <c r="G1029" i="1"/>
  <c r="D1029" i="1"/>
  <c r="C1029" i="1"/>
  <c r="G1028" i="1"/>
  <c r="D1028" i="1"/>
  <c r="H1028" i="1" s="1"/>
  <c r="C1028" i="1"/>
  <c r="H1027" i="1"/>
  <c r="G1027" i="1"/>
  <c r="D1027" i="1"/>
  <c r="C1027" i="1"/>
  <c r="D1026" i="1"/>
  <c r="G1026" i="1" s="1"/>
  <c r="C1026" i="1"/>
  <c r="D1025" i="1"/>
  <c r="G1025" i="1" s="1"/>
  <c r="C1025" i="1"/>
  <c r="H1024" i="1"/>
  <c r="G1024" i="1"/>
  <c r="D1024" i="1"/>
  <c r="C1024" i="1"/>
  <c r="C1023" i="1"/>
  <c r="H1022" i="1"/>
  <c r="G1022" i="1"/>
  <c r="D1022" i="1"/>
  <c r="C1022" i="1"/>
  <c r="H1021" i="1"/>
  <c r="G1021" i="1"/>
  <c r="D1021" i="1"/>
  <c r="C1021" i="1"/>
  <c r="H1020" i="1"/>
  <c r="G1020" i="1"/>
  <c r="D1020" i="1"/>
  <c r="C1020" i="1"/>
  <c r="H1019" i="1"/>
  <c r="G1019" i="1"/>
  <c r="D1019" i="1"/>
  <c r="C1019" i="1"/>
  <c r="D1018" i="1"/>
  <c r="G1018" i="1" s="1"/>
  <c r="C1018" i="1"/>
  <c r="D1017" i="1"/>
  <c r="G1017" i="1" s="1"/>
  <c r="C1017" i="1"/>
  <c r="H1016" i="1"/>
  <c r="G1016" i="1"/>
  <c r="D1016" i="1"/>
  <c r="C1016" i="1"/>
  <c r="H1015" i="1"/>
  <c r="G1015" i="1"/>
  <c r="D1015" i="1"/>
  <c r="C1015" i="1"/>
  <c r="D1014" i="1"/>
  <c r="G1014" i="1" s="1"/>
  <c r="C1014" i="1"/>
  <c r="D1013" i="1"/>
  <c r="G1013" i="1" s="1"/>
  <c r="C1013" i="1"/>
  <c r="D1012" i="1"/>
  <c r="G1012" i="1" s="1"/>
  <c r="C1012" i="1"/>
  <c r="H1011" i="1"/>
  <c r="G1011" i="1"/>
  <c r="D1011" i="1"/>
  <c r="C1011" i="1"/>
  <c r="D1010" i="1"/>
  <c r="G1010" i="1" s="1"/>
  <c r="C1010" i="1"/>
  <c r="H1009" i="1"/>
  <c r="G1009" i="1"/>
  <c r="D1009" i="1"/>
  <c r="C1009" i="1"/>
  <c r="H1008" i="1"/>
  <c r="G1008" i="1"/>
  <c r="D1008" i="1"/>
  <c r="C1008" i="1"/>
  <c r="D1007" i="1"/>
  <c r="G1007" i="1" s="1"/>
  <c r="C1007" i="1"/>
  <c r="H1006" i="1"/>
  <c r="G1006" i="1"/>
  <c r="D1006" i="1"/>
  <c r="C1006" i="1"/>
  <c r="H1005" i="1"/>
  <c r="G1005" i="1"/>
  <c r="D1005" i="1"/>
  <c r="C1005" i="1"/>
  <c r="D1004" i="1"/>
  <c r="G1004" i="1" s="1"/>
  <c r="C1004" i="1"/>
  <c r="D1003" i="1"/>
  <c r="G1003" i="1" s="1"/>
  <c r="C1003" i="1"/>
  <c r="D1002" i="1"/>
  <c r="G1002" i="1" s="1"/>
  <c r="C1002" i="1"/>
  <c r="D1001" i="1"/>
  <c r="G1001" i="1" s="1"/>
  <c r="C1001" i="1"/>
  <c r="D1000" i="1"/>
  <c r="G1000" i="1" s="1"/>
  <c r="C1000" i="1"/>
  <c r="D999" i="1"/>
  <c r="G999" i="1" s="1"/>
  <c r="C999" i="1"/>
  <c r="D998" i="1"/>
  <c r="G998" i="1" s="1"/>
  <c r="C998" i="1"/>
  <c r="C997" i="1"/>
  <c r="D996" i="1"/>
  <c r="G996" i="1" s="1"/>
  <c r="C996" i="1"/>
  <c r="D995" i="1"/>
  <c r="G995" i="1" s="1"/>
  <c r="C995" i="1"/>
  <c r="H994" i="1"/>
  <c r="G994" i="1"/>
  <c r="D994" i="1"/>
  <c r="C994" i="1"/>
  <c r="D993" i="1"/>
  <c r="G993" i="1" s="1"/>
  <c r="C993" i="1"/>
  <c r="H992" i="1"/>
  <c r="G992" i="1"/>
  <c r="D992" i="1"/>
  <c r="C992" i="1"/>
  <c r="D991" i="1"/>
  <c r="G991" i="1" s="1"/>
  <c r="C991" i="1"/>
  <c r="C990" i="1"/>
  <c r="D989" i="1"/>
  <c r="G989" i="1" s="1"/>
  <c r="C989" i="1"/>
  <c r="D988" i="1"/>
  <c r="G988" i="1" s="1"/>
  <c r="C988" i="1"/>
  <c r="D987" i="1"/>
  <c r="H987" i="1" s="1"/>
  <c r="C987"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H834" i="1"/>
  <c r="D834" i="1"/>
  <c r="G834" i="1" s="1"/>
  <c r="C834" i="1"/>
  <c r="D833" i="1"/>
  <c r="C833" i="1"/>
  <c r="D832" i="1"/>
  <c r="G832" i="1" s="1"/>
  <c r="C832" i="1"/>
  <c r="H831" i="1"/>
  <c r="D831" i="1"/>
  <c r="G831" i="1" s="1"/>
  <c r="C831" i="1"/>
  <c r="H830" i="1"/>
  <c r="D830" i="1"/>
  <c r="G830" i="1" s="1"/>
  <c r="C830" i="1"/>
  <c r="D829" i="1"/>
  <c r="C829" i="1"/>
  <c r="D828" i="1"/>
  <c r="G828" i="1" s="1"/>
  <c r="C828" i="1"/>
  <c r="H827" i="1"/>
  <c r="D827" i="1"/>
  <c r="G827" i="1" s="1"/>
  <c r="C827" i="1"/>
  <c r="H826" i="1"/>
  <c r="D826" i="1"/>
  <c r="G826" i="1" s="1"/>
  <c r="C826" i="1"/>
  <c r="D825" i="1"/>
  <c r="C825" i="1"/>
  <c r="D824" i="1"/>
  <c r="G824" i="1" s="1"/>
  <c r="C824" i="1"/>
  <c r="H823" i="1"/>
  <c r="D823" i="1"/>
  <c r="G823" i="1" s="1"/>
  <c r="C823" i="1"/>
  <c r="H822" i="1"/>
  <c r="D822" i="1"/>
  <c r="G822" i="1" s="1"/>
  <c r="C822" i="1"/>
  <c r="D821" i="1"/>
  <c r="C821" i="1"/>
  <c r="D820" i="1"/>
  <c r="G820" i="1" s="1"/>
  <c r="C820" i="1"/>
  <c r="H819" i="1"/>
  <c r="D819" i="1"/>
  <c r="G819" i="1" s="1"/>
  <c r="C819" i="1"/>
  <c r="H818" i="1"/>
  <c r="D818" i="1"/>
  <c r="G818" i="1" s="1"/>
  <c r="C818" i="1"/>
  <c r="D817" i="1"/>
  <c r="C817" i="1"/>
  <c r="D816" i="1"/>
  <c r="G816" i="1" s="1"/>
  <c r="C816" i="1"/>
  <c r="H815" i="1"/>
  <c r="D815" i="1"/>
  <c r="G815" i="1" s="1"/>
  <c r="C815" i="1"/>
  <c r="H814" i="1"/>
  <c r="D814" i="1"/>
  <c r="G814" i="1" s="1"/>
  <c r="C814" i="1"/>
  <c r="D813" i="1"/>
  <c r="C813" i="1"/>
  <c r="D812" i="1"/>
  <c r="G812" i="1" s="1"/>
  <c r="C812" i="1"/>
  <c r="H811" i="1"/>
  <c r="D811" i="1"/>
  <c r="G811" i="1" s="1"/>
  <c r="C811" i="1"/>
  <c r="H810" i="1"/>
  <c r="D810" i="1"/>
  <c r="G810" i="1" s="1"/>
  <c r="C810" i="1"/>
  <c r="D809" i="1"/>
  <c r="C809" i="1"/>
  <c r="D808" i="1"/>
  <c r="G808" i="1" s="1"/>
  <c r="C808" i="1"/>
  <c r="H807" i="1"/>
  <c r="D807" i="1"/>
  <c r="G807" i="1" s="1"/>
  <c r="C807" i="1"/>
  <c r="H806" i="1"/>
  <c r="D806" i="1"/>
  <c r="G806" i="1" s="1"/>
  <c r="C806" i="1"/>
  <c r="D805" i="1"/>
  <c r="C805" i="1"/>
  <c r="D804" i="1"/>
  <c r="G804" i="1" s="1"/>
  <c r="C804" i="1"/>
  <c r="H803" i="1"/>
  <c r="D803" i="1"/>
  <c r="G803" i="1" s="1"/>
  <c r="C803" i="1"/>
  <c r="H802" i="1"/>
  <c r="D802" i="1"/>
  <c r="G802" i="1" s="1"/>
  <c r="C802" i="1"/>
  <c r="D801" i="1"/>
  <c r="C801" i="1"/>
  <c r="D800" i="1"/>
  <c r="G800" i="1" s="1"/>
  <c r="C800" i="1"/>
  <c r="H799" i="1"/>
  <c r="D799" i="1"/>
  <c r="G799" i="1" s="1"/>
  <c r="C799" i="1"/>
  <c r="H798" i="1"/>
  <c r="D798" i="1"/>
  <c r="G798" i="1" s="1"/>
  <c r="C798" i="1"/>
  <c r="D797" i="1"/>
  <c r="C797" i="1"/>
  <c r="D796" i="1"/>
  <c r="G796" i="1" s="1"/>
  <c r="C796" i="1"/>
  <c r="H795" i="1"/>
  <c r="D795" i="1"/>
  <c r="G795" i="1" s="1"/>
  <c r="C795" i="1"/>
  <c r="H794" i="1"/>
  <c r="D794" i="1"/>
  <c r="G794" i="1" s="1"/>
  <c r="C794" i="1"/>
  <c r="D793" i="1"/>
  <c r="C793" i="1"/>
  <c r="D792" i="1"/>
  <c r="G792" i="1" s="1"/>
  <c r="C792" i="1"/>
  <c r="H791" i="1"/>
  <c r="D791" i="1"/>
  <c r="G791" i="1" s="1"/>
  <c r="C791" i="1"/>
  <c r="H790" i="1"/>
  <c r="D790" i="1"/>
  <c r="G790" i="1" s="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D705" i="1"/>
  <c r="G705" i="1" s="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G649" i="1" s="1"/>
  <c r="C649" i="1"/>
  <c r="H648" i="1"/>
  <c r="G648" i="1"/>
  <c r="D648" i="1"/>
  <c r="C648" i="1"/>
  <c r="D647" i="1"/>
  <c r="G647" i="1" s="1"/>
  <c r="C647" i="1"/>
  <c r="H646" i="1"/>
  <c r="G646" i="1"/>
  <c r="D646" i="1"/>
  <c r="C646" i="1"/>
  <c r="H645" i="1"/>
  <c r="D645" i="1"/>
  <c r="G645" i="1" s="1"/>
  <c r="C645" i="1"/>
  <c r="G644" i="1"/>
  <c r="D644" i="1"/>
  <c r="H644" i="1" s="1"/>
  <c r="C644" i="1"/>
  <c r="G643" i="1"/>
  <c r="D643" i="1"/>
  <c r="H643" i="1" s="1"/>
  <c r="C643" i="1"/>
  <c r="H642" i="1"/>
  <c r="D642" i="1"/>
  <c r="G642" i="1" s="1"/>
  <c r="C642" i="1"/>
  <c r="D641" i="1"/>
  <c r="G641" i="1" s="1"/>
  <c r="C641" i="1"/>
  <c r="H632" i="1"/>
  <c r="G632" i="1"/>
  <c r="D632" i="1"/>
  <c r="C632" i="1"/>
  <c r="H631" i="1"/>
  <c r="G631" i="1"/>
  <c r="D631" i="1"/>
  <c r="C631" i="1"/>
  <c r="D628" i="1"/>
  <c r="H628" i="1" s="1"/>
  <c r="C628" i="1"/>
  <c r="D627" i="1"/>
  <c r="H627" i="1" s="1"/>
  <c r="C627" i="1"/>
  <c r="D626" i="1"/>
  <c r="H625" i="1"/>
  <c r="G625" i="1"/>
  <c r="D625" i="1"/>
  <c r="C625" i="1"/>
  <c r="H624" i="1"/>
  <c r="G624" i="1"/>
  <c r="D624" i="1"/>
  <c r="C624" i="1"/>
  <c r="D623" i="1"/>
  <c r="H622" i="1"/>
  <c r="G622" i="1"/>
  <c r="D622" i="1"/>
  <c r="C622" i="1"/>
  <c r="H621" i="1"/>
  <c r="G621" i="1"/>
  <c r="D621" i="1"/>
  <c r="C621" i="1"/>
  <c r="H620" i="1"/>
  <c r="G620" i="1"/>
  <c r="D620" i="1"/>
  <c r="C620" i="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H586" i="1"/>
  <c r="G586" i="1"/>
  <c r="D586" i="1"/>
  <c r="C586" i="1"/>
  <c r="H585" i="1"/>
  <c r="G585" i="1"/>
  <c r="D585" i="1"/>
  <c r="C585" i="1"/>
  <c r="H584" i="1"/>
  <c r="G584" i="1"/>
  <c r="D584" i="1"/>
  <c r="C584" i="1"/>
  <c r="H583" i="1"/>
  <c r="G583" i="1"/>
  <c r="D583" i="1"/>
  <c r="C583" i="1"/>
  <c r="H582" i="1"/>
  <c r="G582" i="1"/>
  <c r="D582" i="1"/>
  <c r="C582" i="1"/>
  <c r="C581" i="1"/>
  <c r="H580" i="1"/>
  <c r="G580" i="1"/>
  <c r="D580" i="1"/>
  <c r="C580" i="1"/>
  <c r="D579" i="1"/>
  <c r="H578" i="1"/>
  <c r="G578" i="1"/>
  <c r="D578" i="1"/>
  <c r="C578" i="1"/>
  <c r="H577" i="1"/>
  <c r="G577" i="1"/>
  <c r="D577" i="1"/>
  <c r="C577" i="1"/>
  <c r="H576" i="1"/>
  <c r="G576" i="1"/>
  <c r="D576" i="1"/>
  <c r="C576" i="1"/>
  <c r="H575" i="1"/>
  <c r="G575" i="1"/>
  <c r="D575" i="1"/>
  <c r="C575" i="1"/>
  <c r="D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D479" i="1"/>
  <c r="D477" i="1"/>
  <c r="H477" i="1" s="1"/>
  <c r="C477" i="1"/>
  <c r="D476" i="1"/>
  <c r="H476" i="1" s="1"/>
  <c r="C476" i="1"/>
  <c r="D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D467" i="1"/>
  <c r="D465" i="1"/>
  <c r="C465" i="1"/>
  <c r="D464" i="1"/>
  <c r="C464" i="1"/>
  <c r="D463" i="1"/>
  <c r="D462" i="1"/>
  <c r="H462" i="1" s="1"/>
  <c r="C462" i="1"/>
  <c r="D461" i="1"/>
  <c r="H461" i="1" s="1"/>
  <c r="C461" i="1"/>
  <c r="D460" i="1"/>
  <c r="H460" i="1" s="1"/>
  <c r="C460" i="1"/>
  <c r="D459" i="1"/>
  <c r="H459" i="1" s="1"/>
  <c r="C459" i="1"/>
  <c r="D458" i="1"/>
  <c r="H458" i="1" s="1"/>
  <c r="C458" i="1"/>
  <c r="D457" i="1"/>
  <c r="H457" i="1" s="1"/>
  <c r="C457" i="1"/>
  <c r="D456" i="1"/>
  <c r="H456" i="1" s="1"/>
  <c r="C456" i="1"/>
  <c r="D455" i="1"/>
  <c r="H455" i="1" s="1"/>
  <c r="C455" i="1"/>
  <c r="D454" i="1"/>
  <c r="H454" i="1" s="1"/>
  <c r="C454" i="1"/>
  <c r="H452" i="1"/>
  <c r="G452" i="1"/>
  <c r="D452" i="1"/>
  <c r="C452" i="1"/>
  <c r="H451" i="1"/>
  <c r="G451" i="1"/>
  <c r="D451" i="1"/>
  <c r="C451" i="1"/>
  <c r="H450" i="1"/>
  <c r="G450" i="1"/>
  <c r="D450" i="1"/>
  <c r="C450" i="1"/>
  <c r="D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H413" i="1" s="1"/>
  <c r="C413" i="1"/>
  <c r="D412" i="1"/>
  <c r="H412" i="1" s="1"/>
  <c r="C412" i="1"/>
  <c r="D411" i="1"/>
  <c r="D406" i="1"/>
  <c r="G406" i="1" s="1"/>
  <c r="C406" i="1"/>
  <c r="G405" i="1"/>
  <c r="D405" i="1"/>
  <c r="H405" i="1" s="1"/>
  <c r="C405" i="1"/>
  <c r="G404" i="1"/>
  <c r="D404" i="1"/>
  <c r="H404" i="1" s="1"/>
  <c r="C404"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7" i="1"/>
  <c r="H357" i="1" s="1"/>
  <c r="C357" i="1"/>
  <c r="D356" i="1"/>
  <c r="H356" i="1" s="1"/>
  <c r="C356" i="1"/>
  <c r="D355" i="1"/>
  <c r="H355" i="1" s="1"/>
  <c r="C355" i="1"/>
  <c r="D354" i="1"/>
  <c r="H354" i="1" s="1"/>
  <c r="C354" i="1"/>
  <c r="D353" i="1"/>
  <c r="H353" i="1" s="1"/>
  <c r="C353" i="1"/>
  <c r="D352" i="1"/>
  <c r="H352" i="1" s="1"/>
  <c r="C352" i="1"/>
  <c r="D351" i="1"/>
  <c r="H351" i="1" s="1"/>
  <c r="C351" i="1"/>
  <c r="D350" i="1"/>
  <c r="H350" i="1" s="1"/>
  <c r="C350" i="1"/>
  <c r="D349" i="1"/>
  <c r="H349" i="1" s="1"/>
  <c r="C349" i="1"/>
  <c r="D348" i="1"/>
  <c r="H348" i="1" s="1"/>
  <c r="C348" i="1"/>
  <c r="D347" i="1"/>
  <c r="H347" i="1" s="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D305" i="1"/>
  <c r="C305" i="1"/>
  <c r="D304" i="1"/>
  <c r="C304" i="1"/>
  <c r="D303" i="1"/>
  <c r="C303" i="1"/>
  <c r="D302" i="1"/>
  <c r="C302" i="1"/>
  <c r="D301" i="1"/>
  <c r="C301" i="1"/>
  <c r="D300" i="1"/>
  <c r="C300" i="1"/>
  <c r="D299" i="1"/>
  <c r="C299" i="1"/>
  <c r="D298" i="1"/>
  <c r="C298" i="1"/>
  <c r="D297" i="1"/>
  <c r="C297" i="1"/>
  <c r="D296" i="1"/>
  <c r="C296" i="1"/>
  <c r="D295" i="1"/>
  <c r="C295" i="1"/>
  <c r="D294" i="1"/>
  <c r="C294" i="1"/>
  <c r="D293" i="1"/>
  <c r="D292" i="1"/>
  <c r="H292" i="1" s="1"/>
  <c r="C292" i="1"/>
  <c r="D291" i="1"/>
  <c r="H291" i="1" s="1"/>
  <c r="C291" i="1"/>
  <c r="D290" i="1"/>
  <c r="H290" i="1" s="1"/>
  <c r="C290" i="1"/>
  <c r="D289" i="1"/>
  <c r="H289" i="1" s="1"/>
  <c r="C289" i="1"/>
  <c r="D288" i="1"/>
  <c r="H288" i="1" s="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D258" i="1"/>
  <c r="H258" i="1" s="1"/>
  <c r="C258" i="1"/>
  <c r="D257" i="1"/>
  <c r="H257" i="1" s="1"/>
  <c r="C257" i="1"/>
  <c r="D256" i="1"/>
  <c r="H256" i="1" s="1"/>
  <c r="C256" i="1"/>
  <c r="D255" i="1"/>
  <c r="H255" i="1" s="1"/>
  <c r="C255" i="1"/>
  <c r="D254" i="1"/>
  <c r="H254" i="1" s="1"/>
  <c r="C254" i="1"/>
  <c r="D253" i="1"/>
  <c r="H253" i="1" s="1"/>
  <c r="C253" i="1"/>
  <c r="D252" i="1"/>
  <c r="H252" i="1" s="1"/>
  <c r="C252" i="1"/>
  <c r="D251" i="1"/>
  <c r="H251" i="1" s="1"/>
  <c r="C251" i="1"/>
  <c r="D250" i="1"/>
  <c r="H250" i="1" s="1"/>
  <c r="C250" i="1"/>
  <c r="D249" i="1"/>
  <c r="H249" i="1" s="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D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D224" i="1"/>
  <c r="D223" i="1"/>
  <c r="C223" i="1"/>
  <c r="D222" i="1"/>
  <c r="C222" i="1"/>
  <c r="D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D212" i="1"/>
  <c r="D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D197" i="1"/>
  <c r="H197" i="1" s="1"/>
  <c r="C197" i="1"/>
  <c r="D196" i="1"/>
  <c r="H196" i="1" s="1"/>
  <c r="C196" i="1"/>
  <c r="D195" i="1"/>
  <c r="H195" i="1" s="1"/>
  <c r="C195" i="1"/>
  <c r="D194" i="1"/>
  <c r="H194" i="1" s="1"/>
  <c r="C194" i="1"/>
  <c r="D193" i="1"/>
  <c r="H193" i="1" s="1"/>
  <c r="C193" i="1"/>
  <c r="H191" i="1"/>
  <c r="G191" i="1"/>
  <c r="D191" i="1"/>
  <c r="C191" i="1"/>
  <c r="D190" i="1"/>
  <c r="H190" i="1" s="1"/>
  <c r="C190" i="1"/>
  <c r="H189" i="1"/>
  <c r="G189" i="1"/>
  <c r="D189" i="1"/>
  <c r="C189" i="1"/>
  <c r="G188" i="1"/>
  <c r="D188" i="1"/>
  <c r="H188" i="1" s="1"/>
  <c r="C188" i="1"/>
  <c r="D187" i="1"/>
  <c r="H187" i="1" s="1"/>
  <c r="C187" i="1"/>
  <c r="G186" i="1"/>
  <c r="D186" i="1"/>
  <c r="H186" i="1" s="1"/>
  <c r="C186" i="1"/>
  <c r="H185" i="1"/>
  <c r="G185" i="1"/>
  <c r="D185" i="1"/>
  <c r="C185" i="1"/>
  <c r="D184" i="1"/>
  <c r="H184" i="1" s="1"/>
  <c r="C184" i="1"/>
  <c r="H183" i="1"/>
  <c r="G183" i="1"/>
  <c r="D183" i="1"/>
  <c r="C183" i="1"/>
  <c r="H182" i="1"/>
  <c r="G182" i="1"/>
  <c r="D182" i="1"/>
  <c r="C182" i="1"/>
  <c r="H181" i="1"/>
  <c r="G181" i="1"/>
  <c r="D181" i="1"/>
  <c r="C181" i="1"/>
  <c r="D180" i="1"/>
  <c r="G180" i="1" s="1"/>
  <c r="C180" i="1"/>
  <c r="H179" i="1"/>
  <c r="G179" i="1"/>
  <c r="D179" i="1"/>
  <c r="C179" i="1"/>
  <c r="D178" i="1"/>
  <c r="H178" i="1" s="1"/>
  <c r="C178" i="1"/>
  <c r="D177" i="1"/>
  <c r="H177" i="1" s="1"/>
  <c r="C177" i="1"/>
  <c r="D176" i="1"/>
  <c r="H176" i="1" s="1"/>
  <c r="C176" i="1"/>
  <c r="D175" i="1"/>
  <c r="H175" i="1" s="1"/>
  <c r="C175" i="1"/>
  <c r="G174" i="1"/>
  <c r="D174" i="1"/>
  <c r="H174" i="1" s="1"/>
  <c r="C174" i="1"/>
  <c r="D173" i="1"/>
  <c r="H173" i="1" s="1"/>
  <c r="C173" i="1"/>
  <c r="H172" i="1"/>
  <c r="G172" i="1"/>
  <c r="D172" i="1"/>
  <c r="C172" i="1"/>
  <c r="H171" i="1"/>
  <c r="G171" i="1"/>
  <c r="D171" i="1"/>
  <c r="C171" i="1"/>
  <c r="D170" i="1"/>
  <c r="H170" i="1" s="1"/>
  <c r="C170" i="1"/>
  <c r="D169" i="1"/>
  <c r="H169" i="1" s="1"/>
  <c r="C169" i="1"/>
  <c r="H168" i="1"/>
  <c r="G168" i="1"/>
  <c r="D168" i="1"/>
  <c r="C168" i="1"/>
  <c r="D167" i="1"/>
  <c r="H167" i="1" s="1"/>
  <c r="C167" i="1"/>
  <c r="D166" i="1"/>
  <c r="H166" i="1" s="1"/>
  <c r="C166" i="1"/>
  <c r="H165" i="1"/>
  <c r="D165" i="1"/>
  <c r="G165" i="1" s="1"/>
  <c r="C165" i="1"/>
  <c r="D164" i="1"/>
  <c r="H164" i="1" s="1"/>
  <c r="C164" i="1"/>
  <c r="H163" i="1"/>
  <c r="D163" i="1"/>
  <c r="G163" i="1" s="1"/>
  <c r="C163" i="1"/>
  <c r="D162" i="1"/>
  <c r="G162" i="1" s="1"/>
  <c r="C162" i="1"/>
  <c r="D161" i="1"/>
  <c r="H161" i="1" s="1"/>
  <c r="C161" i="1"/>
  <c r="D160" i="1"/>
  <c r="H160" i="1" s="1"/>
  <c r="C160" i="1"/>
  <c r="C159" i="1"/>
  <c r="H158" i="1"/>
  <c r="G158" i="1"/>
  <c r="D158" i="1"/>
  <c r="C158" i="1"/>
  <c r="D157" i="1"/>
  <c r="H157" i="1" s="1"/>
  <c r="C157" i="1"/>
  <c r="H156" i="1"/>
  <c r="G156" i="1"/>
  <c r="D156" i="1"/>
  <c r="C156" i="1"/>
  <c r="D155" i="1"/>
  <c r="H155" i="1" s="1"/>
  <c r="C155" i="1"/>
  <c r="H154" i="1"/>
  <c r="G154" i="1"/>
  <c r="D154" i="1"/>
  <c r="C154" i="1"/>
  <c r="D153" i="1"/>
  <c r="G153" i="1" s="1"/>
  <c r="C153" i="1"/>
  <c r="H152" i="1"/>
  <c r="G152" i="1"/>
  <c r="D152" i="1"/>
  <c r="C152" i="1"/>
  <c r="H151" i="1"/>
  <c r="G151" i="1"/>
  <c r="D151" i="1"/>
  <c r="C151" i="1"/>
  <c r="D150" i="1"/>
  <c r="G150" i="1" s="1"/>
  <c r="C150" i="1"/>
  <c r="D149" i="1"/>
  <c r="G149" i="1" s="1"/>
  <c r="C149" i="1"/>
  <c r="D148"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D128" i="1"/>
  <c r="H128" i="1" s="1"/>
  <c r="C128" i="1"/>
  <c r="D127" i="1"/>
  <c r="H127" i="1" s="1"/>
  <c r="C127" i="1"/>
  <c r="D126" i="1"/>
  <c r="H126" i="1" s="1"/>
  <c r="C126" i="1"/>
  <c r="D125" i="1"/>
  <c r="H125" i="1" s="1"/>
  <c r="C125" i="1"/>
  <c r="D124" i="1"/>
  <c r="H124" i="1" s="1"/>
  <c r="C124" i="1"/>
  <c r="D123" i="1"/>
  <c r="H123" i="1" s="1"/>
  <c r="C123" i="1"/>
  <c r="D122" i="1"/>
  <c r="H122" i="1" s="1"/>
  <c r="C122" i="1"/>
  <c r="D121" i="1"/>
  <c r="H121" i="1" s="1"/>
  <c r="C121" i="1"/>
  <c r="C120" i="1"/>
  <c r="D119" i="1"/>
  <c r="H119" i="1" s="1"/>
  <c r="C119" i="1"/>
  <c r="D118" i="1"/>
  <c r="H118" i="1" s="1"/>
  <c r="C118" i="1"/>
  <c r="D117" i="1"/>
  <c r="H117" i="1" s="1"/>
  <c r="C117" i="1"/>
  <c r="D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D103"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D77" i="1"/>
  <c r="H77" i="1" s="1"/>
  <c r="C77" i="1"/>
  <c r="D76" i="1"/>
  <c r="H76" i="1" s="1"/>
  <c r="C76" i="1"/>
  <c r="D75" i="1"/>
  <c r="H75" i="1" s="1"/>
  <c r="C75" i="1"/>
  <c r="D74" i="1"/>
  <c r="H74" i="1" s="1"/>
  <c r="C74" i="1"/>
  <c r="D73" i="1"/>
  <c r="H73" i="1" s="1"/>
  <c r="C73" i="1"/>
  <c r="D72" i="1"/>
  <c r="H72" i="1" s="1"/>
  <c r="C72" i="1"/>
  <c r="D71" i="1"/>
  <c r="H71" i="1" s="1"/>
  <c r="C71" i="1"/>
  <c r="D70" i="1"/>
  <c r="H70" i="1" s="1"/>
  <c r="C70" i="1"/>
  <c r="D69" i="1"/>
  <c r="H69" i="1" s="1"/>
  <c r="C69" i="1"/>
  <c r="D68" i="1"/>
  <c r="H68" i="1" s="1"/>
  <c r="C68" i="1"/>
  <c r="D67" i="1"/>
  <c r="H67" i="1" s="1"/>
  <c r="C67" i="1"/>
  <c r="D66" i="1"/>
  <c r="H66" i="1" s="1"/>
  <c r="C66" i="1"/>
  <c r="D65" i="1"/>
  <c r="H65" i="1" s="1"/>
  <c r="C65" i="1"/>
  <c r="D64" i="1"/>
  <c r="H64" i="1" s="1"/>
  <c r="C64" i="1"/>
  <c r="D63" i="1"/>
  <c r="H63" i="1" s="1"/>
  <c r="C63" i="1"/>
  <c r="D62" i="1"/>
  <c r="H62" i="1" s="1"/>
  <c r="C62" i="1"/>
  <c r="D61" i="1"/>
  <c r="H61" i="1" s="1"/>
  <c r="C61" i="1"/>
  <c r="D60" i="1"/>
  <c r="H60" i="1" s="1"/>
  <c r="C60" i="1"/>
  <c r="D59" i="1"/>
  <c r="H59" i="1" s="1"/>
  <c r="C59" i="1"/>
  <c r="D58" i="1"/>
  <c r="H57" i="1"/>
  <c r="G57" i="1"/>
  <c r="D57" i="1"/>
  <c r="C57" i="1"/>
  <c r="H56" i="1"/>
  <c r="G56" i="1"/>
  <c r="D56" i="1"/>
  <c r="C56" i="1"/>
  <c r="D55" i="1"/>
  <c r="H54" i="1"/>
  <c r="G54" i="1"/>
  <c r="D54" i="1"/>
  <c r="C54" i="1"/>
  <c r="D53" i="1"/>
  <c r="H53" i="1" s="1"/>
  <c r="C53" i="1"/>
  <c r="H52" i="1"/>
  <c r="G52" i="1"/>
  <c r="D52" i="1"/>
  <c r="C52" i="1"/>
  <c r="H51" i="1"/>
  <c r="G51" i="1"/>
  <c r="D51" i="1"/>
  <c r="C51" i="1"/>
  <c r="H50" i="1"/>
  <c r="G50" i="1"/>
  <c r="D50" i="1"/>
  <c r="C50" i="1"/>
  <c r="H49" i="1"/>
  <c r="G49" i="1"/>
  <c r="D49" i="1"/>
  <c r="C49" i="1"/>
  <c r="H48" i="1"/>
  <c r="G48" i="1"/>
  <c r="D48" i="1"/>
  <c r="C48" i="1"/>
  <c r="H47" i="1"/>
  <c r="G47" i="1"/>
  <c r="D47" i="1"/>
  <c r="C47"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D3" i="1"/>
  <c r="H1227" i="1" l="1"/>
  <c r="G1224" i="1"/>
  <c r="G1223" i="1"/>
  <c r="G1222" i="1"/>
  <c r="H1012" i="1"/>
  <c r="H1018" i="1"/>
  <c r="D997" i="1"/>
  <c r="G997" i="1" s="1"/>
  <c r="H1519" i="1"/>
  <c r="H1520" i="1"/>
  <c r="E33" i="9"/>
  <c r="B33" i="9" s="1"/>
  <c r="H1278" i="1"/>
  <c r="H1273" i="1"/>
  <c r="H1265" i="1"/>
  <c r="H1263" i="1"/>
  <c r="H1247" i="1"/>
  <c r="H1245" i="1"/>
  <c r="H1244" i="1"/>
  <c r="H1241" i="1"/>
  <c r="H1235" i="1"/>
  <c r="H1236" i="1"/>
  <c r="H1237" i="1"/>
  <c r="E237" i="5"/>
  <c r="F237" i="5" s="1"/>
  <c r="D1215" i="1"/>
  <c r="H1215" i="1" s="1"/>
  <c r="G1218" i="1"/>
  <c r="G1216" i="1"/>
  <c r="G1217" i="1"/>
  <c r="E293" i="9"/>
  <c r="B293" i="9" s="1"/>
  <c r="E12" i="5"/>
  <c r="E7" i="5" s="1"/>
  <c r="E176" i="5"/>
  <c r="G1155" i="1"/>
  <c r="E134" i="5"/>
  <c r="E286" i="9"/>
  <c r="B286" i="9" s="1"/>
  <c r="G1056" i="1"/>
  <c r="G1061" i="1"/>
  <c r="G1054" i="1"/>
  <c r="F69" i="5"/>
  <c r="D1047" i="1"/>
  <c r="H1033" i="1"/>
  <c r="H1030" i="1"/>
  <c r="H1032" i="1"/>
  <c r="D1023" i="1"/>
  <c r="G1023" i="1" s="1"/>
  <c r="H1026" i="1"/>
  <c r="H1025" i="1"/>
  <c r="H1017" i="1"/>
  <c r="H1013" i="1"/>
  <c r="H1014" i="1"/>
  <c r="H1007" i="1"/>
  <c r="H1010" i="1"/>
  <c r="H1004" i="1"/>
  <c r="H1003" i="1"/>
  <c r="H1002" i="1"/>
  <c r="H1001" i="1"/>
  <c r="H1000" i="1"/>
  <c r="H999" i="1"/>
  <c r="H997" i="1"/>
  <c r="H998" i="1"/>
  <c r="H996" i="1"/>
  <c r="H995" i="1"/>
  <c r="H991" i="1"/>
  <c r="H993" i="1"/>
  <c r="H989" i="1"/>
  <c r="H988" i="1"/>
  <c r="G986" i="1"/>
  <c r="G987" i="1"/>
  <c r="E5" i="7"/>
  <c r="G1455" i="1"/>
  <c r="G703" i="1"/>
  <c r="E122" i="6"/>
  <c r="D1417" i="1"/>
  <c r="G1417" i="1" s="1"/>
  <c r="E288" i="9"/>
  <c r="B288" i="9" s="1"/>
  <c r="H1579" i="1"/>
  <c r="G1509" i="1"/>
  <c r="H1504" i="1"/>
  <c r="C1501" i="1"/>
  <c r="H1501" i="1" s="1"/>
  <c r="H1499" i="1"/>
  <c r="G1499" i="1"/>
  <c r="H1492" i="1"/>
  <c r="H1491" i="1"/>
  <c r="G1489" i="1"/>
  <c r="C1483" i="1"/>
  <c r="H1483" i="1" s="1"/>
  <c r="G1485" i="1"/>
  <c r="H406" i="1"/>
  <c r="E643" i="4"/>
  <c r="D637" i="1" s="1"/>
  <c r="H641" i="1"/>
  <c r="H649" i="1"/>
  <c r="E275" i="9"/>
  <c r="B275" i="9" s="1"/>
  <c r="H647" i="1"/>
  <c r="E27" i="9"/>
  <c r="B27" i="9" s="1"/>
  <c r="F215" i="9"/>
  <c r="B215" i="9" s="1"/>
  <c r="E287" i="9"/>
  <c r="B287" i="9" s="1"/>
  <c r="E301" i="9"/>
  <c r="B301" i="9" s="1"/>
  <c r="E32" i="9"/>
  <c r="B32" i="9" s="1"/>
  <c r="F82" i="4"/>
  <c r="E38" i="9"/>
  <c r="B38" i="9" s="1"/>
  <c r="G113" i="1"/>
  <c r="E106" i="4"/>
  <c r="D102" i="1" s="1"/>
  <c r="G53" i="1"/>
  <c r="E50" i="4"/>
  <c r="D46" i="1" s="1"/>
  <c r="E31" i="9"/>
  <c r="B31" i="9" s="1"/>
  <c r="E363" i="4"/>
  <c r="D358" i="1" s="1"/>
  <c r="F226" i="9"/>
  <c r="B226" i="9" s="1"/>
  <c r="F210" i="4"/>
  <c r="G190" i="1"/>
  <c r="F188" i="4"/>
  <c r="G187" i="1"/>
  <c r="G184" i="1"/>
  <c r="E47" i="9"/>
  <c r="B47" i="9" s="1"/>
  <c r="E46" i="9"/>
  <c r="B46" i="9" s="1"/>
  <c r="H180" i="1"/>
  <c r="B220" i="9"/>
  <c r="E43" i="9"/>
  <c r="B43" i="9" s="1"/>
  <c r="E42" i="9"/>
  <c r="B42" i="9" s="1"/>
  <c r="G178" i="1"/>
  <c r="G177" i="1"/>
  <c r="G176" i="1"/>
  <c r="G173" i="1"/>
  <c r="G175" i="1"/>
  <c r="G170" i="1"/>
  <c r="G169" i="1"/>
  <c r="G167" i="1"/>
  <c r="G166" i="1"/>
  <c r="G164" i="1"/>
  <c r="H162" i="1"/>
  <c r="E151" i="4"/>
  <c r="D147" i="1" s="1"/>
  <c r="G159" i="1"/>
  <c r="G160" i="1"/>
  <c r="G161" i="1"/>
  <c r="G155" i="1"/>
  <c r="G157" i="1"/>
  <c r="F218" i="9"/>
  <c r="B218" i="9" s="1"/>
  <c r="H153" i="1"/>
  <c r="F152" i="4"/>
  <c r="H149" i="1"/>
  <c r="H150" i="1"/>
  <c r="F217" i="9"/>
  <c r="B217" i="9" s="1"/>
  <c r="E296" i="9"/>
  <c r="B296" i="9" s="1"/>
  <c r="E300" i="9"/>
  <c r="B300" i="9" s="1"/>
  <c r="H19" i="1"/>
  <c r="G19" i="1"/>
  <c r="H45" i="1"/>
  <c r="G45" i="1"/>
  <c r="H82" i="1"/>
  <c r="G82" i="1"/>
  <c r="H86" i="1"/>
  <c r="G86" i="1"/>
  <c r="H90" i="1"/>
  <c r="G90" i="1"/>
  <c r="H96" i="1"/>
  <c r="G96" i="1"/>
  <c r="H299" i="1"/>
  <c r="G299" i="1"/>
  <c r="H301" i="1"/>
  <c r="G301" i="1"/>
  <c r="G360" i="1"/>
  <c r="H360" i="1"/>
  <c r="H370" i="1"/>
  <c r="G370" i="1"/>
  <c r="H378" i="1"/>
  <c r="G378" i="1"/>
  <c r="H384" i="1"/>
  <c r="G384" i="1"/>
  <c r="H392" i="1"/>
  <c r="G392" i="1"/>
  <c r="G398" i="1"/>
  <c r="H398" i="1"/>
  <c r="H525" i="1"/>
  <c r="G525" i="1"/>
  <c r="H531" i="1"/>
  <c r="G531" i="1"/>
  <c r="H537" i="1"/>
  <c r="G537" i="1"/>
  <c r="H543" i="1"/>
  <c r="G543" i="1"/>
  <c r="G549" i="1"/>
  <c r="H549" i="1"/>
  <c r="G553" i="1"/>
  <c r="H553" i="1"/>
  <c r="H559" i="1"/>
  <c r="G559" i="1"/>
  <c r="H563" i="1"/>
  <c r="G563" i="1"/>
  <c r="H569" i="1"/>
  <c r="G569" i="1"/>
  <c r="H136" i="1"/>
  <c r="G136" i="1"/>
  <c r="H144" i="1"/>
  <c r="G144" i="1"/>
  <c r="H200" i="1"/>
  <c r="G200" i="1"/>
  <c r="H202" i="1"/>
  <c r="G202" i="1"/>
  <c r="H204" i="1"/>
  <c r="G204" i="1"/>
  <c r="H206" i="1"/>
  <c r="G206" i="1"/>
  <c r="H208" i="1"/>
  <c r="G208" i="1"/>
  <c r="H210" i="1"/>
  <c r="G210" i="1"/>
  <c r="H222" i="1"/>
  <c r="G222" i="1"/>
  <c r="H261" i="1"/>
  <c r="G261" i="1"/>
  <c r="H263" i="1"/>
  <c r="G263" i="1"/>
  <c r="H265" i="1"/>
  <c r="G265" i="1"/>
  <c r="H267" i="1"/>
  <c r="G267" i="1"/>
  <c r="H269" i="1"/>
  <c r="G269" i="1"/>
  <c r="H271" i="1"/>
  <c r="G271" i="1"/>
  <c r="H273" i="1"/>
  <c r="G273" i="1"/>
  <c r="H275" i="1"/>
  <c r="G275" i="1"/>
  <c r="H277" i="1"/>
  <c r="G277" i="1"/>
  <c r="H279" i="1"/>
  <c r="G279" i="1"/>
  <c r="H281" i="1"/>
  <c r="G281" i="1"/>
  <c r="H283" i="1"/>
  <c r="G283" i="1"/>
  <c r="G589" i="1"/>
  <c r="H589" i="1"/>
  <c r="H591" i="1"/>
  <c r="G591" i="1"/>
  <c r="H593" i="1"/>
  <c r="G593" i="1"/>
  <c r="G595" i="1"/>
  <c r="H595" i="1"/>
  <c r="H597" i="1"/>
  <c r="G597" i="1"/>
  <c r="H599" i="1"/>
  <c r="G599" i="1"/>
  <c r="H601" i="1"/>
  <c r="G601" i="1"/>
  <c r="G603" i="1"/>
  <c r="H603" i="1"/>
  <c r="H605" i="1"/>
  <c r="G605" i="1"/>
  <c r="H607" i="1"/>
  <c r="G607" i="1"/>
  <c r="G609" i="1"/>
  <c r="H609" i="1"/>
  <c r="H611" i="1"/>
  <c r="G611" i="1"/>
  <c r="H613" i="1"/>
  <c r="G613" i="1"/>
  <c r="H615" i="1"/>
  <c r="G615" i="1"/>
  <c r="G617" i="1"/>
  <c r="H617" i="1"/>
  <c r="G797" i="1"/>
  <c r="H797" i="1"/>
  <c r="G805" i="1"/>
  <c r="H805" i="1"/>
  <c r="G813" i="1"/>
  <c r="H813" i="1"/>
  <c r="G821" i="1"/>
  <c r="H821" i="1"/>
  <c r="G829" i="1"/>
  <c r="H829" i="1"/>
  <c r="H5" i="1"/>
  <c r="G5" i="1"/>
  <c r="H7" i="1"/>
  <c r="G7" i="1"/>
  <c r="H13" i="1"/>
  <c r="G13" i="1"/>
  <c r="H15" i="1"/>
  <c r="G15" i="1"/>
  <c r="H21" i="1"/>
  <c r="G21" i="1"/>
  <c r="H27" i="1"/>
  <c r="G27" i="1"/>
  <c r="H31" i="1"/>
  <c r="G31" i="1"/>
  <c r="H35" i="1"/>
  <c r="G35" i="1"/>
  <c r="H37" i="1"/>
  <c r="G37" i="1"/>
  <c r="H39" i="1"/>
  <c r="G39" i="1"/>
  <c r="H41" i="1"/>
  <c r="G41" i="1"/>
  <c r="H84" i="1"/>
  <c r="G84" i="1"/>
  <c r="H88" i="1"/>
  <c r="G88" i="1"/>
  <c r="H94" i="1"/>
  <c r="G94" i="1"/>
  <c r="H100" i="1"/>
  <c r="G100" i="1"/>
  <c r="H305" i="1"/>
  <c r="G305" i="1"/>
  <c r="H362" i="1"/>
  <c r="G362" i="1"/>
  <c r="G366" i="1"/>
  <c r="H366" i="1"/>
  <c r="H372" i="1"/>
  <c r="G372" i="1"/>
  <c r="H374" i="1"/>
  <c r="G374" i="1"/>
  <c r="G382" i="1"/>
  <c r="H382" i="1"/>
  <c r="G388" i="1"/>
  <c r="H388" i="1"/>
  <c r="H394" i="1"/>
  <c r="G394" i="1"/>
  <c r="H400" i="1"/>
  <c r="G400" i="1"/>
  <c r="H527" i="1"/>
  <c r="G527" i="1"/>
  <c r="H533" i="1"/>
  <c r="G533" i="1"/>
  <c r="G541" i="1"/>
  <c r="H541" i="1"/>
  <c r="G545" i="1"/>
  <c r="H545" i="1"/>
  <c r="G551" i="1"/>
  <c r="H551" i="1"/>
  <c r="H555" i="1"/>
  <c r="G555" i="1"/>
  <c r="G561" i="1"/>
  <c r="H561" i="1"/>
  <c r="G567" i="1"/>
  <c r="H567" i="1"/>
  <c r="G571" i="1"/>
  <c r="H571" i="1"/>
  <c r="G573" i="1"/>
  <c r="H573" i="1"/>
  <c r="H134" i="1"/>
  <c r="G134" i="1"/>
  <c r="H146" i="1"/>
  <c r="G146" i="1"/>
  <c r="H4" i="1"/>
  <c r="G4" i="1"/>
  <c r="H6" i="1"/>
  <c r="G6" i="1"/>
  <c r="H8" i="1"/>
  <c r="G8" i="1"/>
  <c r="H10" i="1"/>
  <c r="G10" i="1"/>
  <c r="H12" i="1"/>
  <c r="G12" i="1"/>
  <c r="H14" i="1"/>
  <c r="G14" i="1"/>
  <c r="H18" i="1"/>
  <c r="G18" i="1"/>
  <c r="H24" i="1"/>
  <c r="G24" i="1"/>
  <c r="H28" i="1"/>
  <c r="G28" i="1"/>
  <c r="H32" i="1"/>
  <c r="G32" i="1"/>
  <c r="H36" i="1"/>
  <c r="G36" i="1"/>
  <c r="H38" i="1"/>
  <c r="G38" i="1"/>
  <c r="H40" i="1"/>
  <c r="G40" i="1"/>
  <c r="H42" i="1"/>
  <c r="G42" i="1"/>
  <c r="H44" i="1"/>
  <c r="G44" i="1"/>
  <c r="H79" i="1"/>
  <c r="G79" i="1"/>
  <c r="H81" i="1"/>
  <c r="G81" i="1"/>
  <c r="H83" i="1"/>
  <c r="G83" i="1"/>
  <c r="H85" i="1"/>
  <c r="G85" i="1"/>
  <c r="H87" i="1"/>
  <c r="G87" i="1"/>
  <c r="H89" i="1"/>
  <c r="G89" i="1"/>
  <c r="H91" i="1"/>
  <c r="G91" i="1"/>
  <c r="H93" i="1"/>
  <c r="G93" i="1"/>
  <c r="H95" i="1"/>
  <c r="G95" i="1"/>
  <c r="H97" i="1"/>
  <c r="G97" i="1"/>
  <c r="H99" i="1"/>
  <c r="G99" i="1"/>
  <c r="H101" i="1"/>
  <c r="G101" i="1"/>
  <c r="H294" i="1"/>
  <c r="G294" i="1"/>
  <c r="H296" i="1"/>
  <c r="G296" i="1"/>
  <c r="H298" i="1"/>
  <c r="G298" i="1"/>
  <c r="H300" i="1"/>
  <c r="G300" i="1"/>
  <c r="H302" i="1"/>
  <c r="G302" i="1"/>
  <c r="H304" i="1"/>
  <c r="G304" i="1"/>
  <c r="H359" i="1"/>
  <c r="G359" i="1"/>
  <c r="H361" i="1"/>
  <c r="G361" i="1"/>
  <c r="G363" i="1"/>
  <c r="H363" i="1"/>
  <c r="H365" i="1"/>
  <c r="G365" i="1"/>
  <c r="H367" i="1"/>
  <c r="G367" i="1"/>
  <c r="H369" i="1"/>
  <c r="G369" i="1"/>
  <c r="G371" i="1"/>
  <c r="H371" i="1"/>
  <c r="H373" i="1"/>
  <c r="G373" i="1"/>
  <c r="G375" i="1"/>
  <c r="H375" i="1"/>
  <c r="H377" i="1"/>
  <c r="G377" i="1"/>
  <c r="G379" i="1"/>
  <c r="H379" i="1"/>
  <c r="H381" i="1"/>
  <c r="G381" i="1"/>
  <c r="H383" i="1"/>
  <c r="G383" i="1"/>
  <c r="G385" i="1"/>
  <c r="H385" i="1"/>
  <c r="H387" i="1"/>
  <c r="G387" i="1"/>
  <c r="H389" i="1"/>
  <c r="G389" i="1"/>
  <c r="H391" i="1"/>
  <c r="G391" i="1"/>
  <c r="G393" i="1"/>
  <c r="H393" i="1"/>
  <c r="G395" i="1"/>
  <c r="H395" i="1"/>
  <c r="H397" i="1"/>
  <c r="G397" i="1"/>
  <c r="H399" i="1"/>
  <c r="G399" i="1"/>
  <c r="H401" i="1"/>
  <c r="G401" i="1"/>
  <c r="G465" i="1"/>
  <c r="H465" i="1"/>
  <c r="H524" i="1"/>
  <c r="G524" i="1"/>
  <c r="G526" i="1"/>
  <c r="H526" i="1"/>
  <c r="H528" i="1"/>
  <c r="G528" i="1"/>
  <c r="H530" i="1"/>
  <c r="G530" i="1"/>
  <c r="G532" i="1"/>
  <c r="H532" i="1"/>
  <c r="H534" i="1"/>
  <c r="G534" i="1"/>
  <c r="H536" i="1"/>
  <c r="G536" i="1"/>
  <c r="G538" i="1"/>
  <c r="H538" i="1"/>
  <c r="H540" i="1"/>
  <c r="G540" i="1"/>
  <c r="H542" i="1"/>
  <c r="G542" i="1"/>
  <c r="G544" i="1"/>
  <c r="H544" i="1"/>
  <c r="H546" i="1"/>
  <c r="G546" i="1"/>
  <c r="H548" i="1"/>
  <c r="G548" i="1"/>
  <c r="H550" i="1"/>
  <c r="G550" i="1"/>
  <c r="H552" i="1"/>
  <c r="G552" i="1"/>
  <c r="G554" i="1"/>
  <c r="H554" i="1"/>
  <c r="G556" i="1"/>
  <c r="H556" i="1"/>
  <c r="G558" i="1"/>
  <c r="H558" i="1"/>
  <c r="G560" i="1"/>
  <c r="H560" i="1"/>
  <c r="H562" i="1"/>
  <c r="G562" i="1"/>
  <c r="G564" i="1"/>
  <c r="H564" i="1"/>
  <c r="H566" i="1"/>
  <c r="G566" i="1"/>
  <c r="H568" i="1"/>
  <c r="G568" i="1"/>
  <c r="G570" i="1"/>
  <c r="H570" i="1"/>
  <c r="H572" i="1"/>
  <c r="G572"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9" i="1"/>
  <c r="G9" i="1"/>
  <c r="H11" i="1"/>
  <c r="G11" i="1"/>
  <c r="H17" i="1"/>
  <c r="G17" i="1"/>
  <c r="H23" i="1"/>
  <c r="G23" i="1"/>
  <c r="H25" i="1"/>
  <c r="G25" i="1"/>
  <c r="H29" i="1"/>
  <c r="G29" i="1"/>
  <c r="H33" i="1"/>
  <c r="G33" i="1"/>
  <c r="H43" i="1"/>
  <c r="G43" i="1"/>
  <c r="H80" i="1"/>
  <c r="G80" i="1"/>
  <c r="H92" i="1"/>
  <c r="G92" i="1"/>
  <c r="H98" i="1"/>
  <c r="G98" i="1"/>
  <c r="H295" i="1"/>
  <c r="G295" i="1"/>
  <c r="H297" i="1"/>
  <c r="G297" i="1"/>
  <c r="H303" i="1"/>
  <c r="G303" i="1"/>
  <c r="H364" i="1"/>
  <c r="G364" i="1"/>
  <c r="G368" i="1"/>
  <c r="H368" i="1"/>
  <c r="H376" i="1"/>
  <c r="G376" i="1"/>
  <c r="H380" i="1"/>
  <c r="G380" i="1"/>
  <c r="H386" i="1"/>
  <c r="G386" i="1"/>
  <c r="G390" i="1"/>
  <c r="H390" i="1"/>
  <c r="H396" i="1"/>
  <c r="G396" i="1"/>
  <c r="H464" i="1"/>
  <c r="G464" i="1"/>
  <c r="G529" i="1"/>
  <c r="H529" i="1"/>
  <c r="G535" i="1"/>
  <c r="H535" i="1"/>
  <c r="H539" i="1"/>
  <c r="G539" i="1"/>
  <c r="G547" i="1"/>
  <c r="H547" i="1"/>
  <c r="H557" i="1"/>
  <c r="G557" i="1"/>
  <c r="H565" i="1"/>
  <c r="G565" i="1"/>
  <c r="H130" i="1"/>
  <c r="G130" i="1"/>
  <c r="H132" i="1"/>
  <c r="G132" i="1"/>
  <c r="H138" i="1"/>
  <c r="G138" i="1"/>
  <c r="H140" i="1"/>
  <c r="G140" i="1"/>
  <c r="H142" i="1"/>
  <c r="G142" i="1"/>
  <c r="H16" i="1"/>
  <c r="G16" i="1"/>
  <c r="H20" i="1"/>
  <c r="G20" i="1"/>
  <c r="H22" i="1"/>
  <c r="G22" i="1"/>
  <c r="H26" i="1"/>
  <c r="G26" i="1"/>
  <c r="H30" i="1"/>
  <c r="G30" i="1"/>
  <c r="H34" i="1"/>
  <c r="G34" i="1"/>
  <c r="H131" i="1"/>
  <c r="G131" i="1"/>
  <c r="H133" i="1"/>
  <c r="G133" i="1"/>
  <c r="H135" i="1"/>
  <c r="G135" i="1"/>
  <c r="H137" i="1"/>
  <c r="G137" i="1"/>
  <c r="H139" i="1"/>
  <c r="G139" i="1"/>
  <c r="H141" i="1"/>
  <c r="G141" i="1"/>
  <c r="H143" i="1"/>
  <c r="G143" i="1"/>
  <c r="H145" i="1"/>
  <c r="G145" i="1"/>
  <c r="H199" i="1"/>
  <c r="G199" i="1"/>
  <c r="H201" i="1"/>
  <c r="G201" i="1"/>
  <c r="H203" i="1"/>
  <c r="G203" i="1"/>
  <c r="H205" i="1"/>
  <c r="G205" i="1"/>
  <c r="H207" i="1"/>
  <c r="G207" i="1"/>
  <c r="H209" i="1"/>
  <c r="G209" i="1"/>
  <c r="H223" i="1"/>
  <c r="G223" i="1"/>
  <c r="H260" i="1"/>
  <c r="G260" i="1"/>
  <c r="H262" i="1"/>
  <c r="G262" i="1"/>
  <c r="H264" i="1"/>
  <c r="G264" i="1"/>
  <c r="H266" i="1"/>
  <c r="G266" i="1"/>
  <c r="H268" i="1"/>
  <c r="G268" i="1"/>
  <c r="H270" i="1"/>
  <c r="G270" i="1"/>
  <c r="H272" i="1"/>
  <c r="G272" i="1"/>
  <c r="H274" i="1"/>
  <c r="G274" i="1"/>
  <c r="H276" i="1"/>
  <c r="G276" i="1"/>
  <c r="H278" i="1"/>
  <c r="G278" i="1"/>
  <c r="H280" i="1"/>
  <c r="G280" i="1"/>
  <c r="H282" i="1"/>
  <c r="G282" i="1"/>
  <c r="H284" i="1"/>
  <c r="G284" i="1"/>
  <c r="H590" i="1"/>
  <c r="G590" i="1"/>
  <c r="G592" i="1"/>
  <c r="H592" i="1"/>
  <c r="H594" i="1"/>
  <c r="G594" i="1"/>
  <c r="H596" i="1"/>
  <c r="G596" i="1"/>
  <c r="G598" i="1"/>
  <c r="H598" i="1"/>
  <c r="G600" i="1"/>
  <c r="H600" i="1"/>
  <c r="H602" i="1"/>
  <c r="G602" i="1"/>
  <c r="H604" i="1"/>
  <c r="G604" i="1"/>
  <c r="H606" i="1"/>
  <c r="G606" i="1"/>
  <c r="G608" i="1"/>
  <c r="H608" i="1"/>
  <c r="H610" i="1"/>
  <c r="G610" i="1"/>
  <c r="G612" i="1"/>
  <c r="H612" i="1"/>
  <c r="G614" i="1"/>
  <c r="H614" i="1"/>
  <c r="H616" i="1"/>
  <c r="G616" i="1"/>
  <c r="G618" i="1"/>
  <c r="H618" i="1"/>
  <c r="G793" i="1"/>
  <c r="H793" i="1"/>
  <c r="G801" i="1"/>
  <c r="H801" i="1"/>
  <c r="G809" i="1"/>
  <c r="H809" i="1"/>
  <c r="G817" i="1"/>
  <c r="H817" i="1"/>
  <c r="G825" i="1"/>
  <c r="H825" i="1"/>
  <c r="G833" i="1"/>
  <c r="H833" i="1"/>
  <c r="H864" i="1"/>
  <c r="G864" i="1"/>
  <c r="H868" i="1"/>
  <c r="G868" i="1"/>
  <c r="H872" i="1"/>
  <c r="G872" i="1"/>
  <c r="H876" i="1"/>
  <c r="G876" i="1"/>
  <c r="H880" i="1"/>
  <c r="G880" i="1"/>
  <c r="H884" i="1"/>
  <c r="G884" i="1"/>
  <c r="H886" i="1"/>
  <c r="G886" i="1"/>
  <c r="H890" i="1"/>
  <c r="G890" i="1"/>
  <c r="H894" i="1"/>
  <c r="G894" i="1"/>
  <c r="H898" i="1"/>
  <c r="G898" i="1"/>
  <c r="H902" i="1"/>
  <c r="G902" i="1"/>
  <c r="H906" i="1"/>
  <c r="G906" i="1"/>
  <c r="H910" i="1"/>
  <c r="G910" i="1"/>
  <c r="H914" i="1"/>
  <c r="G914" i="1"/>
  <c r="H918" i="1"/>
  <c r="G918" i="1"/>
  <c r="H922" i="1"/>
  <c r="G922" i="1"/>
  <c r="H926" i="1"/>
  <c r="G926" i="1"/>
  <c r="H930" i="1"/>
  <c r="G930" i="1"/>
  <c r="H932" i="1"/>
  <c r="G932" i="1"/>
  <c r="H936" i="1"/>
  <c r="G936" i="1"/>
  <c r="H940" i="1"/>
  <c r="G940" i="1"/>
  <c r="H944" i="1"/>
  <c r="G944" i="1"/>
  <c r="H948" i="1"/>
  <c r="G948" i="1"/>
  <c r="H952" i="1"/>
  <c r="G952" i="1"/>
  <c r="H956" i="1"/>
  <c r="G956" i="1"/>
  <c r="H960" i="1"/>
  <c r="G960" i="1"/>
  <c r="H964" i="1"/>
  <c r="G964" i="1"/>
  <c r="H966" i="1"/>
  <c r="G966" i="1"/>
  <c r="H970" i="1"/>
  <c r="G970" i="1"/>
  <c r="H974" i="1"/>
  <c r="G974" i="1"/>
  <c r="H978" i="1"/>
  <c r="G978" i="1"/>
  <c r="H982" i="1"/>
  <c r="G982" i="1"/>
  <c r="G1406" i="1"/>
  <c r="H1406" i="1"/>
  <c r="G1434" i="1"/>
  <c r="H1434" i="1"/>
  <c r="H1466" i="1"/>
  <c r="J1466" i="1"/>
  <c r="G1466" i="1"/>
  <c r="I1466" i="1" s="1"/>
  <c r="H1513" i="1"/>
  <c r="G1513" i="1"/>
  <c r="G1532" i="1"/>
  <c r="H1532" i="1"/>
  <c r="H1550" i="1"/>
  <c r="G1550" i="1"/>
  <c r="D6" i="7"/>
  <c r="C1438" i="1"/>
  <c r="H1555" i="1"/>
  <c r="G1555" i="1"/>
  <c r="G1158" i="1"/>
  <c r="G1162" i="1"/>
  <c r="G1166" i="1"/>
  <c r="G1170" i="1"/>
  <c r="G1174" i="1"/>
  <c r="G1178" i="1"/>
  <c r="G1182"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G1385" i="1"/>
  <c r="G1389" i="1"/>
  <c r="G1393" i="1"/>
  <c r="G1397" i="1"/>
  <c r="G1418" i="1"/>
  <c r="H1418" i="1"/>
  <c r="G1421" i="1"/>
  <c r="H1421" i="1"/>
  <c r="G1445" i="1"/>
  <c r="H1445" i="1"/>
  <c r="H1457" i="1"/>
  <c r="G1457" i="1"/>
  <c r="I1457" i="1" s="1"/>
  <c r="J1457" i="1"/>
  <c r="H1461" i="1"/>
  <c r="G1461" i="1"/>
  <c r="H1474" i="1"/>
  <c r="G1474" i="1"/>
  <c r="I1474" i="1" s="1"/>
  <c r="H1486" i="1"/>
  <c r="G1486" i="1"/>
  <c r="H1521" i="1"/>
  <c r="G1521" i="1"/>
  <c r="H1529" i="1"/>
  <c r="G1529" i="1"/>
  <c r="H1542" i="1"/>
  <c r="G1542" i="1"/>
  <c r="H1562" i="1"/>
  <c r="G1562" i="1"/>
  <c r="H1570" i="1"/>
  <c r="G1570" i="1"/>
  <c r="H1578" i="1"/>
  <c r="G1578" i="1"/>
  <c r="F585" i="4"/>
  <c r="C579" i="1"/>
  <c r="H862" i="1"/>
  <c r="G862" i="1"/>
  <c r="H866" i="1"/>
  <c r="G866" i="1"/>
  <c r="H870" i="1"/>
  <c r="G870" i="1"/>
  <c r="H874" i="1"/>
  <c r="G874" i="1"/>
  <c r="H878" i="1"/>
  <c r="G878" i="1"/>
  <c r="H882" i="1"/>
  <c r="G882" i="1"/>
  <c r="H888" i="1"/>
  <c r="G888" i="1"/>
  <c r="H892" i="1"/>
  <c r="G892" i="1"/>
  <c r="H896" i="1"/>
  <c r="G896" i="1"/>
  <c r="H900" i="1"/>
  <c r="G900" i="1"/>
  <c r="H904" i="1"/>
  <c r="G904" i="1"/>
  <c r="H908" i="1"/>
  <c r="G908" i="1"/>
  <c r="H912" i="1"/>
  <c r="G912" i="1"/>
  <c r="H916" i="1"/>
  <c r="G916" i="1"/>
  <c r="H920" i="1"/>
  <c r="G920" i="1"/>
  <c r="H924" i="1"/>
  <c r="G924" i="1"/>
  <c r="H928" i="1"/>
  <c r="G928" i="1"/>
  <c r="H934" i="1"/>
  <c r="G934" i="1"/>
  <c r="H938" i="1"/>
  <c r="G938" i="1"/>
  <c r="H942" i="1"/>
  <c r="G942" i="1"/>
  <c r="H946" i="1"/>
  <c r="G946" i="1"/>
  <c r="H950" i="1"/>
  <c r="G950" i="1"/>
  <c r="H954" i="1"/>
  <c r="G954" i="1"/>
  <c r="H958" i="1"/>
  <c r="G958" i="1"/>
  <c r="H962" i="1"/>
  <c r="G962" i="1"/>
  <c r="H968" i="1"/>
  <c r="G968" i="1"/>
  <c r="H972" i="1"/>
  <c r="G972" i="1"/>
  <c r="H976" i="1"/>
  <c r="G976" i="1"/>
  <c r="H980" i="1"/>
  <c r="G980" i="1"/>
  <c r="J1446" i="1"/>
  <c r="G1446" i="1"/>
  <c r="H1468" i="1"/>
  <c r="G1468" i="1"/>
  <c r="H30" i="3"/>
  <c r="C1453" i="1"/>
  <c r="G59" i="1"/>
  <c r="G60" i="1"/>
  <c r="G61" i="1"/>
  <c r="G62" i="1"/>
  <c r="G63" i="1"/>
  <c r="G64" i="1"/>
  <c r="G65" i="1"/>
  <c r="G66" i="1"/>
  <c r="G67" i="1"/>
  <c r="G68" i="1"/>
  <c r="G69" i="1"/>
  <c r="G70" i="1"/>
  <c r="G71" i="1"/>
  <c r="G72" i="1"/>
  <c r="G73" i="1"/>
  <c r="G74" i="1"/>
  <c r="G75" i="1"/>
  <c r="G76" i="1"/>
  <c r="G77" i="1"/>
  <c r="G117" i="1"/>
  <c r="G118" i="1"/>
  <c r="G119" i="1"/>
  <c r="G121" i="1"/>
  <c r="G122" i="1"/>
  <c r="G123" i="1"/>
  <c r="G124" i="1"/>
  <c r="G125" i="1"/>
  <c r="G126" i="1"/>
  <c r="G127" i="1"/>
  <c r="G128" i="1"/>
  <c r="G193" i="1"/>
  <c r="G194" i="1"/>
  <c r="G195" i="1"/>
  <c r="G196" i="1"/>
  <c r="G197" i="1"/>
  <c r="G249" i="1"/>
  <c r="G250" i="1"/>
  <c r="G251" i="1"/>
  <c r="G252" i="1"/>
  <c r="G253" i="1"/>
  <c r="G254" i="1"/>
  <c r="G255" i="1"/>
  <c r="G256" i="1"/>
  <c r="G257" i="1"/>
  <c r="G258" i="1"/>
  <c r="G288" i="1"/>
  <c r="G289" i="1"/>
  <c r="G290" i="1"/>
  <c r="G291" i="1"/>
  <c r="G292" i="1"/>
  <c r="G347" i="1"/>
  <c r="G348" i="1"/>
  <c r="G349" i="1"/>
  <c r="G350" i="1"/>
  <c r="G351" i="1"/>
  <c r="G352" i="1"/>
  <c r="G353" i="1"/>
  <c r="G354" i="1"/>
  <c r="G355" i="1"/>
  <c r="G356" i="1"/>
  <c r="G357" i="1"/>
  <c r="G412" i="1"/>
  <c r="G413" i="1"/>
  <c r="G454" i="1"/>
  <c r="G455" i="1"/>
  <c r="G456" i="1"/>
  <c r="G457" i="1"/>
  <c r="G458" i="1"/>
  <c r="G459" i="1"/>
  <c r="G460" i="1"/>
  <c r="G461" i="1"/>
  <c r="G462" i="1"/>
  <c r="G476" i="1"/>
  <c r="G477" i="1"/>
  <c r="D581" i="1"/>
  <c r="G627" i="1"/>
  <c r="G628" i="1"/>
  <c r="H792" i="1"/>
  <c r="H796" i="1"/>
  <c r="H800" i="1"/>
  <c r="H804" i="1"/>
  <c r="H808" i="1"/>
  <c r="H812" i="1"/>
  <c r="H816" i="1"/>
  <c r="H820" i="1"/>
  <c r="H824" i="1"/>
  <c r="H828" i="1"/>
  <c r="H832"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G1157" i="1"/>
  <c r="G1161" i="1"/>
  <c r="G1165" i="1"/>
  <c r="G1169" i="1"/>
  <c r="G1173" i="1"/>
  <c r="G1177" i="1"/>
  <c r="G1181" i="1"/>
  <c r="G1384" i="1"/>
  <c r="G1388" i="1"/>
  <c r="G1392" i="1"/>
  <c r="G1396" i="1"/>
  <c r="G1402" i="1"/>
  <c r="H1402" i="1"/>
  <c r="G1405" i="1"/>
  <c r="H1405" i="1"/>
  <c r="G1427" i="1"/>
  <c r="H1427" i="1"/>
  <c r="G1430" i="1"/>
  <c r="H1430" i="1"/>
  <c r="G1433" i="1"/>
  <c r="H1433" i="1"/>
  <c r="G1440" i="1"/>
  <c r="J1440" i="1"/>
  <c r="H1440" i="1"/>
  <c r="G1443" i="1"/>
  <c r="H1443" i="1"/>
  <c r="H1446" i="1"/>
  <c r="J1460" i="1"/>
  <c r="H1460" i="1"/>
  <c r="G1460" i="1"/>
  <c r="I1460" i="1" s="1"/>
  <c r="J1467" i="1"/>
  <c r="G1467" i="1"/>
  <c r="H1467" i="1"/>
  <c r="J1468" i="1"/>
  <c r="J1473" i="1"/>
  <c r="G1473" i="1"/>
  <c r="H1473" i="1"/>
  <c r="G1484" i="1"/>
  <c r="H1484" i="1"/>
  <c r="G1560" i="1"/>
  <c r="H1560" i="1"/>
  <c r="G1568" i="1"/>
  <c r="H1568" i="1"/>
  <c r="C1576" i="1"/>
  <c r="F7" i="4"/>
  <c r="C3" i="1"/>
  <c r="G1156" i="1"/>
  <c r="G1160" i="1"/>
  <c r="G1164" i="1"/>
  <c r="G1168" i="1"/>
  <c r="G1172" i="1"/>
  <c r="G1176" i="1"/>
  <c r="G1180"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G1387" i="1"/>
  <c r="G1391" i="1"/>
  <c r="G1395" i="1"/>
  <c r="G1399" i="1"/>
  <c r="G1411" i="1"/>
  <c r="H1411" i="1"/>
  <c r="G1414" i="1"/>
  <c r="H1414" i="1"/>
  <c r="G1439" i="1"/>
  <c r="I1439" i="1" s="1"/>
  <c r="J1439" i="1"/>
  <c r="H1439" i="1"/>
  <c r="G1441" i="1"/>
  <c r="H1441" i="1"/>
  <c r="J1445" i="1"/>
  <c r="H1454" i="1"/>
  <c r="G1454" i="1"/>
  <c r="J1456" i="1"/>
  <c r="H1456" i="1"/>
  <c r="G1456" i="1"/>
  <c r="I1456" i="1" s="1"/>
  <c r="J1458" i="1"/>
  <c r="H1458" i="1"/>
  <c r="G1458" i="1"/>
  <c r="J1462" i="1"/>
  <c r="H1472" i="1"/>
  <c r="G1472" i="1"/>
  <c r="I1476" i="1"/>
  <c r="H1481" i="1"/>
  <c r="G1481" i="1"/>
  <c r="G1516" i="1"/>
  <c r="H1516" i="1"/>
  <c r="F202" i="4"/>
  <c r="C198" i="1"/>
  <c r="F224" i="4"/>
  <c r="C220" i="1"/>
  <c r="F236" i="4"/>
  <c r="C232" i="1"/>
  <c r="G1407" i="1"/>
  <c r="G1410" i="1"/>
  <c r="H1410" i="1"/>
  <c r="G1419" i="1"/>
  <c r="G1426" i="1"/>
  <c r="H1426" i="1"/>
  <c r="I1444" i="1"/>
  <c r="J1448" i="1"/>
  <c r="H1448" i="1"/>
  <c r="I1448" i="1" s="1"/>
  <c r="H1449" i="1"/>
  <c r="G1449" i="1"/>
  <c r="I1465" i="1"/>
  <c r="H1477" i="1"/>
  <c r="I1477" i="1" s="1"/>
  <c r="J1478" i="1"/>
  <c r="G1478" i="1"/>
  <c r="I1478" i="1" s="1"/>
  <c r="J1479" i="1"/>
  <c r="H1557" i="1"/>
  <c r="G1557" i="1"/>
  <c r="H1565" i="1"/>
  <c r="G1565" i="1"/>
  <c r="H1573" i="1"/>
  <c r="G1573" i="1"/>
  <c r="C346" i="1"/>
  <c r="F469" i="4"/>
  <c r="C463" i="1"/>
  <c r="F472" i="4"/>
  <c r="C466" i="1"/>
  <c r="F481" i="4"/>
  <c r="C475" i="1"/>
  <c r="F484" i="4"/>
  <c r="C478" i="1"/>
  <c r="F515" i="4"/>
  <c r="C509" i="1"/>
  <c r="G1403" i="1"/>
  <c r="G1415" i="1"/>
  <c r="G1422" i="1"/>
  <c r="H1422" i="1"/>
  <c r="G1431" i="1"/>
  <c r="I1442" i="1"/>
  <c r="J1452" i="1"/>
  <c r="H1452" i="1"/>
  <c r="I1452" i="1" s="1"/>
  <c r="H1462" i="1"/>
  <c r="I1462" i="1" s="1"/>
  <c r="J1463" i="1"/>
  <c r="G1463" i="1"/>
  <c r="I1463" i="1" s="1"/>
  <c r="J1464" i="1"/>
  <c r="I1471" i="1"/>
  <c r="H1526" i="1"/>
  <c r="G1526" i="1"/>
  <c r="H1534" i="1"/>
  <c r="G1534" i="1"/>
  <c r="F59" i="4"/>
  <c r="C55" i="1"/>
  <c r="F62" i="4"/>
  <c r="C58" i="1"/>
  <c r="F455" i="4"/>
  <c r="D421" i="4"/>
  <c r="C449" i="1"/>
  <c r="F594" i="4"/>
  <c r="D593" i="4"/>
  <c r="C588" i="1"/>
  <c r="F107" i="4"/>
  <c r="D106" i="4"/>
  <c r="H21" i="9"/>
  <c r="G21" i="9"/>
  <c r="D196" i="4"/>
  <c r="F216" i="4"/>
  <c r="D215" i="4"/>
  <c r="D643" i="4"/>
  <c r="F416" i="4"/>
  <c r="D644" i="4"/>
  <c r="F629" i="4"/>
  <c r="D625" i="4"/>
  <c r="C78" i="1"/>
  <c r="C103" i="1"/>
  <c r="C116" i="1"/>
  <c r="C148" i="1"/>
  <c r="C212" i="1"/>
  <c r="C221" i="1"/>
  <c r="C224" i="1"/>
  <c r="C411" i="1"/>
  <c r="C467" i="1"/>
  <c r="C479" i="1"/>
  <c r="C623" i="1"/>
  <c r="C626" i="1"/>
  <c r="C1316" i="1"/>
  <c r="G1400" i="1"/>
  <c r="G1404" i="1"/>
  <c r="G1412" i="1"/>
  <c r="G1420" i="1"/>
  <c r="G1424" i="1"/>
  <c r="G1428" i="1"/>
  <c r="G1432" i="1"/>
  <c r="H1447" i="1"/>
  <c r="I1447" i="1" s="1"/>
  <c r="J1447" i="1"/>
  <c r="H1451" i="1"/>
  <c r="I1451" i="1" s="1"/>
  <c r="J1451" i="1"/>
  <c r="H1455" i="1"/>
  <c r="I1455" i="1" s="1"/>
  <c r="J1455" i="1"/>
  <c r="H1459" i="1"/>
  <c r="I1459" i="1" s="1"/>
  <c r="J1459" i="1"/>
  <c r="H1536" i="1"/>
  <c r="G1541" i="1"/>
  <c r="H1544" i="1"/>
  <c r="G1549" i="1"/>
  <c r="H1552" i="1"/>
  <c r="E124" i="4"/>
  <c r="D120" i="1" s="1"/>
  <c r="F134" i="4"/>
  <c r="D133" i="4"/>
  <c r="F264" i="4"/>
  <c r="D263" i="4"/>
  <c r="F364" i="4"/>
  <c r="D363" i="4"/>
  <c r="E593" i="4"/>
  <c r="D587" i="1" s="1"/>
  <c r="D50" i="4"/>
  <c r="F139" i="4"/>
  <c r="F177" i="4"/>
  <c r="D252" i="4"/>
  <c r="F259" i="4"/>
  <c r="D311" i="4"/>
  <c r="F460" i="4"/>
  <c r="D459" i="4"/>
  <c r="E472" i="4"/>
  <c r="D466" i="1" s="1"/>
  <c r="E484" i="4"/>
  <c r="D478" i="1" s="1"/>
  <c r="D580" i="4"/>
  <c r="D7" i="5"/>
  <c r="F8" i="5"/>
  <c r="G310" i="9"/>
  <c r="E310" i="9" s="1"/>
  <c r="B310" i="9" s="1"/>
  <c r="F190" i="5"/>
  <c r="F245" i="5"/>
  <c r="F83" i="4"/>
  <c r="F163" i="4"/>
  <c r="E644" i="4"/>
  <c r="D638" i="1" s="1"/>
  <c r="E459" i="4"/>
  <c r="D453" i="1" s="1"/>
  <c r="F530" i="4"/>
  <c r="D529" i="4"/>
  <c r="F78" i="5"/>
  <c r="H23" i="3"/>
  <c r="F36" i="6"/>
  <c r="D35" i="6"/>
  <c r="D177" i="5"/>
  <c r="F180" i="5"/>
  <c r="F207" i="5"/>
  <c r="D206" i="5"/>
  <c r="F5" i="6"/>
  <c r="E35" i="6"/>
  <c r="D114" i="6"/>
  <c r="F130" i="6"/>
  <c r="D129" i="6"/>
  <c r="F63" i="5"/>
  <c r="E290" i="9"/>
  <c r="B290" i="9" s="1"/>
  <c r="F259" i="5"/>
  <c r="D42" i="8"/>
  <c r="H19" i="9" s="1"/>
  <c r="E19" i="9" s="1"/>
  <c r="B19" i="9" s="1"/>
  <c r="F45" i="5"/>
  <c r="F70" i="5"/>
  <c r="F238" i="5"/>
  <c r="F246" i="5"/>
  <c r="D89" i="6"/>
  <c r="D49" i="8"/>
  <c r="E146" i="5"/>
  <c r="D1124" i="1" s="1"/>
  <c r="E291" i="9"/>
  <c r="B291"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1" i="9"/>
  <c r="E191" i="9" s="1"/>
  <c r="B191" i="9" s="1"/>
  <c r="G165" i="9"/>
  <c r="G164" i="9"/>
  <c r="E164" i="9" s="1"/>
  <c r="B164" i="9" s="1"/>
  <c r="G163" i="9"/>
  <c r="E163" i="9" s="1"/>
  <c r="B163" i="9" s="1"/>
  <c r="G162" i="9"/>
  <c r="E162" i="9" s="1"/>
  <c r="B162" i="9" s="1"/>
  <c r="G161" i="9"/>
  <c r="E161" i="9" s="1"/>
  <c r="B161" i="9" s="1"/>
  <c r="G192" i="9"/>
  <c r="E192"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G190" i="9"/>
  <c r="E190" i="9" s="1"/>
  <c r="B190" i="9" s="1"/>
  <c r="B75" i="9"/>
  <c r="B79" i="9"/>
  <c r="B83" i="9"/>
  <c r="B87" i="9"/>
  <c r="B91" i="9"/>
  <c r="E109" i="9"/>
  <c r="B109" i="9" s="1"/>
  <c r="B115" i="9"/>
  <c r="E125" i="9"/>
  <c r="B125" i="9" s="1"/>
  <c r="B139" i="9"/>
  <c r="B155" i="9"/>
  <c r="B159" i="9"/>
  <c r="H165" i="9"/>
  <c r="M213" i="9"/>
  <c r="B74" i="9"/>
  <c r="B78" i="9"/>
  <c r="B82" i="9"/>
  <c r="B86" i="9"/>
  <c r="B90" i="9"/>
  <c r="E105" i="9"/>
  <c r="B105" i="9" s="1"/>
  <c r="E117" i="9"/>
  <c r="B117" i="9" s="1"/>
  <c r="B123" i="9"/>
  <c r="E141" i="9"/>
  <c r="B141" i="9" s="1"/>
  <c r="G166" i="9"/>
  <c r="H1417" i="1" l="1"/>
  <c r="E175" i="5"/>
  <c r="D1152" i="1" s="1"/>
  <c r="G1215" i="1"/>
  <c r="I23" i="3"/>
  <c r="D1214" i="1"/>
  <c r="D990" i="1"/>
  <c r="F12" i="5"/>
  <c r="D1153" i="1"/>
  <c r="I22" i="3"/>
  <c r="F134" i="5"/>
  <c r="D1112" i="1"/>
  <c r="H1047" i="1"/>
  <c r="G1047" i="1"/>
  <c r="H1023" i="1"/>
  <c r="D985" i="1"/>
  <c r="I20" i="3"/>
  <c r="I29" i="3"/>
  <c r="D1436" i="1"/>
  <c r="D1416" i="1"/>
  <c r="E114" i="6"/>
  <c r="E141" i="6" s="1"/>
  <c r="F122" i="6"/>
  <c r="G1501" i="1"/>
  <c r="G1483" i="1"/>
  <c r="B192" i="9"/>
  <c r="E350" i="4"/>
  <c r="D345" i="1" s="1"/>
  <c r="E408" i="4"/>
  <c r="D403" i="1" s="1"/>
  <c r="I17" i="3"/>
  <c r="E289" i="4"/>
  <c r="E21" i="9"/>
  <c r="B21" i="9" s="1"/>
  <c r="E166" i="9"/>
  <c r="B166" i="9" s="1"/>
  <c r="F213" i="9"/>
  <c r="B213" i="9" s="1"/>
  <c r="F89" i="6"/>
  <c r="C1383" i="1"/>
  <c r="F129" i="6"/>
  <c r="C1423" i="1"/>
  <c r="E68" i="5"/>
  <c r="F311" i="4"/>
  <c r="C306" i="1"/>
  <c r="D298" i="4"/>
  <c r="F133" i="4"/>
  <c r="C129" i="1"/>
  <c r="G1316" i="1"/>
  <c r="H1316" i="1"/>
  <c r="G467" i="1"/>
  <c r="H467" i="1"/>
  <c r="G212" i="1"/>
  <c r="H212" i="1"/>
  <c r="H78" i="1"/>
  <c r="G78" i="1"/>
  <c r="C211" i="1"/>
  <c r="F215" i="4"/>
  <c r="F593" i="4"/>
  <c r="C587" i="1"/>
  <c r="G55" i="1"/>
  <c r="H55" i="1"/>
  <c r="G509" i="1"/>
  <c r="H509" i="1"/>
  <c r="H475" i="1"/>
  <c r="G475" i="1"/>
  <c r="H463" i="1"/>
  <c r="G463" i="1"/>
  <c r="H220" i="1"/>
  <c r="G220" i="1"/>
  <c r="F124" i="4"/>
  <c r="I1472" i="1"/>
  <c r="H3" i="1"/>
  <c r="G3" i="1"/>
  <c r="G581" i="1"/>
  <c r="H581" i="1"/>
  <c r="G1438" i="1"/>
  <c r="H1438" i="1"/>
  <c r="D141" i="6"/>
  <c r="F50" i="4"/>
  <c r="C46" i="1"/>
  <c r="F263" i="4"/>
  <c r="C259" i="1"/>
  <c r="H626" i="1"/>
  <c r="G626" i="1"/>
  <c r="H411" i="1"/>
  <c r="G411" i="1"/>
  <c r="G148" i="1"/>
  <c r="H148" i="1"/>
  <c r="F644" i="4"/>
  <c r="C638" i="1"/>
  <c r="F106" i="4"/>
  <c r="C102" i="1"/>
  <c r="E420" i="4"/>
  <c r="I1441" i="1"/>
  <c r="D6" i="4"/>
  <c r="I1468" i="1"/>
  <c r="D5" i="7"/>
  <c r="C1437" i="1"/>
  <c r="E528" i="4"/>
  <c r="E165" i="9"/>
  <c r="B165" i="9" s="1"/>
  <c r="H1124" i="1"/>
  <c r="G1124" i="1"/>
  <c r="H27" i="3"/>
  <c r="C1408" i="1"/>
  <c r="G308" i="9"/>
  <c r="E308" i="9" s="1"/>
  <c r="B308" i="9" s="1"/>
  <c r="D176" i="5"/>
  <c r="F177" i="5"/>
  <c r="C1154" i="1"/>
  <c r="D528" i="4"/>
  <c r="F529" i="4"/>
  <c r="C523" i="1"/>
  <c r="F7" i="5"/>
  <c r="D6" i="5"/>
  <c r="H20" i="3"/>
  <c r="C985" i="1"/>
  <c r="C453" i="1"/>
  <c r="F459" i="4"/>
  <c r="F252" i="4"/>
  <c r="C248" i="1"/>
  <c r="H120" i="1"/>
  <c r="G120" i="1"/>
  <c r="G623" i="1"/>
  <c r="H623" i="1"/>
  <c r="H224" i="1"/>
  <c r="G224" i="1"/>
  <c r="H116" i="1"/>
  <c r="G116" i="1"/>
  <c r="C192" i="1"/>
  <c r="F196" i="4"/>
  <c r="G449" i="1"/>
  <c r="H449" i="1"/>
  <c r="H58" i="1"/>
  <c r="G58" i="1"/>
  <c r="E6" i="4"/>
  <c r="H478" i="1"/>
  <c r="G478" i="1"/>
  <c r="H466" i="1"/>
  <c r="G466" i="1"/>
  <c r="H346" i="1"/>
  <c r="G346" i="1"/>
  <c r="G232" i="1"/>
  <c r="H232" i="1"/>
  <c r="H198" i="1"/>
  <c r="G198" i="1"/>
  <c r="I1440" i="1"/>
  <c r="D43" i="8"/>
  <c r="C1524" i="1"/>
  <c r="K1451" i="9"/>
  <c r="G314" i="9"/>
  <c r="E314" i="9" s="1"/>
  <c r="B314" i="9" s="1"/>
  <c r="I34" i="3"/>
  <c r="C1517" i="1"/>
  <c r="I25" i="3"/>
  <c r="D1329" i="1"/>
  <c r="G311" i="9"/>
  <c r="E311" i="9" s="1"/>
  <c r="B311" i="9" s="1"/>
  <c r="F206" i="5"/>
  <c r="C1183" i="1"/>
  <c r="F35" i="6"/>
  <c r="H25" i="3"/>
  <c r="C1329" i="1"/>
  <c r="F146" i="5"/>
  <c r="F580" i="4"/>
  <c r="C574" i="1"/>
  <c r="F363" i="4"/>
  <c r="C358" i="1"/>
  <c r="D151" i="4"/>
  <c r="H479" i="1"/>
  <c r="G479" i="1"/>
  <c r="H221" i="1"/>
  <c r="G221" i="1"/>
  <c r="G103" i="1"/>
  <c r="H103" i="1"/>
  <c r="F625" i="4"/>
  <c r="C619" i="1"/>
  <c r="F643" i="4"/>
  <c r="C637" i="1"/>
  <c r="G588" i="1"/>
  <c r="H588" i="1"/>
  <c r="F421" i="4"/>
  <c r="C415" i="1"/>
  <c r="D420" i="4"/>
  <c r="D350" i="4"/>
  <c r="I1449" i="1"/>
  <c r="I1458" i="1"/>
  <c r="G1576" i="1"/>
  <c r="H1576" i="1"/>
  <c r="I1473" i="1"/>
  <c r="I1467" i="1"/>
  <c r="I1443" i="1"/>
  <c r="H1453" i="1"/>
  <c r="G1453" i="1"/>
  <c r="I1446" i="1"/>
  <c r="G579" i="1"/>
  <c r="H579" i="1"/>
  <c r="H1214" i="1" l="1"/>
  <c r="G1214" i="1"/>
  <c r="G990" i="1"/>
  <c r="H990" i="1"/>
  <c r="H1112" i="1"/>
  <c r="G1112" i="1"/>
  <c r="G318" i="9"/>
  <c r="E318" i="9" s="1"/>
  <c r="E317" i="9" s="1"/>
  <c r="I28" i="3"/>
  <c r="D1435" i="1"/>
  <c r="F114" i="6"/>
  <c r="I27" i="3"/>
  <c r="D1408" i="1"/>
  <c r="G1408" i="1" s="1"/>
  <c r="H1416" i="1"/>
  <c r="G1416" i="1"/>
  <c r="E291" i="4"/>
  <c r="D287" i="1" s="1"/>
  <c r="E407" i="4"/>
  <c r="D402" i="1" s="1"/>
  <c r="E413" i="4"/>
  <c r="E640" i="4" s="1"/>
  <c r="D285" i="1"/>
  <c r="G1183" i="1"/>
  <c r="H1183" i="1"/>
  <c r="H192" i="1"/>
  <c r="G192" i="1"/>
  <c r="H453" i="1"/>
  <c r="G453" i="1"/>
  <c r="H1154" i="1"/>
  <c r="G1154" i="1"/>
  <c r="G1437" i="1"/>
  <c r="H1437" i="1"/>
  <c r="F6" i="4"/>
  <c r="D412" i="4"/>
  <c r="H16" i="3"/>
  <c r="C2" i="1"/>
  <c r="H587" i="1"/>
  <c r="G587" i="1"/>
  <c r="H129" i="1"/>
  <c r="G129" i="1"/>
  <c r="H1383" i="1"/>
  <c r="G1383" i="1"/>
  <c r="H619" i="1"/>
  <c r="G619" i="1"/>
  <c r="D289" i="4"/>
  <c r="F151" i="4"/>
  <c r="C147" i="1"/>
  <c r="H17" i="3"/>
  <c r="G358" i="1"/>
  <c r="H358" i="1"/>
  <c r="D408" i="4"/>
  <c r="F350" i="4"/>
  <c r="C345" i="1"/>
  <c r="G637" i="1"/>
  <c r="H637" i="1"/>
  <c r="H1329" i="1"/>
  <c r="G1329" i="1"/>
  <c r="H1517" i="1"/>
  <c r="G1517" i="1"/>
  <c r="H11" i="3"/>
  <c r="G1524" i="1"/>
  <c r="H1524" i="1"/>
  <c r="H248" i="1"/>
  <c r="G248" i="1"/>
  <c r="H985" i="1"/>
  <c r="G985" i="1"/>
  <c r="G523" i="1"/>
  <c r="H523" i="1"/>
  <c r="G316" i="9"/>
  <c r="E316" i="9" s="1"/>
  <c r="H29" i="3"/>
  <c r="C1436" i="1"/>
  <c r="H638" i="1"/>
  <c r="G638" i="1"/>
  <c r="H259" i="1"/>
  <c r="G259" i="1"/>
  <c r="H28" i="3"/>
  <c r="F141" i="6"/>
  <c r="C1435" i="1"/>
  <c r="I21" i="3"/>
  <c r="D1046" i="1"/>
  <c r="E6" i="5"/>
  <c r="F6" i="5" s="1"/>
  <c r="F68" i="5"/>
  <c r="C984" i="1"/>
  <c r="D636" i="4"/>
  <c r="F528" i="4"/>
  <c r="C522" i="1"/>
  <c r="E636" i="4"/>
  <c r="D630" i="1" s="1"/>
  <c r="D522" i="1"/>
  <c r="H102" i="1"/>
  <c r="G102" i="1"/>
  <c r="F420" i="4"/>
  <c r="D635" i="4"/>
  <c r="C414" i="1"/>
  <c r="H574" i="1"/>
  <c r="G574" i="1"/>
  <c r="I35" i="3"/>
  <c r="C1518" i="1"/>
  <c r="G313" i="9"/>
  <c r="E313" i="9" s="1"/>
  <c r="E290" i="4"/>
  <c r="D286" i="1" s="1"/>
  <c r="E412" i="4"/>
  <c r="I16" i="3"/>
  <c r="D2" i="1"/>
  <c r="F176" i="5"/>
  <c r="H22" i="3"/>
  <c r="D175" i="5"/>
  <c r="C1153" i="1"/>
  <c r="E635" i="4"/>
  <c r="D629" i="1" s="1"/>
  <c r="D414" i="1"/>
  <c r="D407" i="4"/>
  <c r="F298" i="4"/>
  <c r="C293" i="1"/>
  <c r="G1423" i="1"/>
  <c r="H1423" i="1"/>
  <c r="H415" i="1"/>
  <c r="G415" i="1"/>
  <c r="H46" i="1"/>
  <c r="G46" i="1"/>
  <c r="H211" i="1"/>
  <c r="G211" i="1"/>
  <c r="H306" i="1"/>
  <c r="G306" i="1"/>
  <c r="B318" i="9" l="1"/>
  <c r="H1408" i="1"/>
  <c r="D408" i="1"/>
  <c r="E415" i="4"/>
  <c r="D410" i="1" s="1"/>
  <c r="E312" i="9"/>
  <c r="B313" i="9"/>
  <c r="H522" i="1"/>
  <c r="G522" i="1"/>
  <c r="F408" i="4"/>
  <c r="C403" i="1"/>
  <c r="C402" i="1"/>
  <c r="F407" i="4"/>
  <c r="F175" i="5"/>
  <c r="C1152" i="1"/>
  <c r="H1518" i="1"/>
  <c r="G1518" i="1"/>
  <c r="H414" i="1"/>
  <c r="G414" i="1"/>
  <c r="G278" i="9"/>
  <c r="H1046" i="1"/>
  <c r="G1046" i="1"/>
  <c r="D634" i="1"/>
  <c r="D413" i="4"/>
  <c r="F289" i="4"/>
  <c r="D291" i="4"/>
  <c r="C285" i="1"/>
  <c r="D639" i="4"/>
  <c r="D414" i="4"/>
  <c r="F412" i="4"/>
  <c r="C407" i="1"/>
  <c r="H293" i="1"/>
  <c r="G293" i="1"/>
  <c r="G1435" i="1"/>
  <c r="H1435" i="1"/>
  <c r="H1153" i="1"/>
  <c r="G1153" i="1"/>
  <c r="H278" i="9"/>
  <c r="D984" i="1"/>
  <c r="H984" i="1" s="1"/>
  <c r="E639" i="4"/>
  <c r="E414" i="4"/>
  <c r="D409" i="1" s="1"/>
  <c r="D407" i="1"/>
  <c r="C629" i="1"/>
  <c r="F635" i="4"/>
  <c r="F636" i="4"/>
  <c r="C630" i="1"/>
  <c r="G285" i="9"/>
  <c r="E285" i="9" s="1"/>
  <c r="B285" i="9" s="1"/>
  <c r="G1436" i="1"/>
  <c r="H1436" i="1"/>
  <c r="G345" i="1"/>
  <c r="H345" i="1"/>
  <c r="D290" i="4"/>
  <c r="N3" i="9"/>
  <c r="I11" i="3"/>
  <c r="H147" i="1"/>
  <c r="G147" i="1"/>
  <c r="H2" i="1"/>
  <c r="G2" i="1"/>
  <c r="H8" i="3"/>
  <c r="B316" i="9"/>
  <c r="E315" i="9"/>
  <c r="I10" i="3" s="1"/>
  <c r="H9" i="3"/>
  <c r="G984" i="1" l="1"/>
  <c r="M3" i="9"/>
  <c r="F290" i="4"/>
  <c r="C286" i="1"/>
  <c r="E641" i="4"/>
  <c r="D633" i="1"/>
  <c r="C633" i="1"/>
  <c r="F639" i="4"/>
  <c r="D415" i="4"/>
  <c r="D640" i="4"/>
  <c r="C408" i="1"/>
  <c r="F413" i="4"/>
  <c r="G629" i="1"/>
  <c r="H629" i="1"/>
  <c r="H407" i="1"/>
  <c r="G407" i="1"/>
  <c r="H285" i="1"/>
  <c r="G285" i="1"/>
  <c r="E278" i="9"/>
  <c r="H402" i="1"/>
  <c r="G402" i="1"/>
  <c r="K3" i="9"/>
  <c r="I9" i="3"/>
  <c r="H630" i="1"/>
  <c r="G630" i="1"/>
  <c r="F291" i="4"/>
  <c r="C287" i="1"/>
  <c r="E642" i="4"/>
  <c r="G1152" i="1"/>
  <c r="H1152" i="1"/>
  <c r="G403" i="1"/>
  <c r="H403" i="1"/>
  <c r="F414" i="4"/>
  <c r="C409" i="1"/>
  <c r="D642" i="4" l="1"/>
  <c r="F640" i="4"/>
  <c r="C634" i="1"/>
  <c r="D641" i="4"/>
  <c r="G286" i="1"/>
  <c r="H286" i="1"/>
  <c r="E277" i="9"/>
  <c r="I8" i="3" s="1"/>
  <c r="B278" i="9"/>
  <c r="F415" i="4"/>
  <c r="C410" i="1"/>
  <c r="H287" i="1"/>
  <c r="G287" i="1"/>
  <c r="H408" i="1"/>
  <c r="G408" i="1"/>
  <c r="G633" i="1"/>
  <c r="H633" i="1"/>
  <c r="H409" i="1"/>
  <c r="G409" i="1"/>
  <c r="E646" i="4"/>
  <c r="D636" i="1"/>
  <c r="E645" i="4"/>
  <c r="D635" i="1"/>
  <c r="F641" i="4" l="1"/>
  <c r="D645" i="4"/>
  <c r="C635" i="1"/>
  <c r="G276" i="9"/>
  <c r="E276" i="9" s="1"/>
  <c r="B276" i="9" s="1"/>
  <c r="H634" i="1"/>
  <c r="G634" i="1"/>
  <c r="I18" i="3"/>
  <c r="D639" i="1"/>
  <c r="I19" i="3"/>
  <c r="D640" i="1"/>
  <c r="G410" i="1"/>
  <c r="H410" i="1"/>
  <c r="D646" i="4"/>
  <c r="F642" i="4"/>
  <c r="C636" i="1"/>
  <c r="H636" i="1" l="1"/>
  <c r="G636" i="1"/>
  <c r="H635" i="1"/>
  <c r="G635" i="1"/>
  <c r="H7" i="3"/>
  <c r="F646" i="4"/>
  <c r="C640" i="1"/>
  <c r="H19" i="3"/>
  <c r="F645" i="4"/>
  <c r="C639" i="1"/>
  <c r="H18" i="3"/>
  <c r="H640" i="1" l="1"/>
  <c r="G640" i="1"/>
  <c r="H639" i="1"/>
  <c r="G639" i="1"/>
  <c r="J3" i="9"/>
  <c r="G274" i="9" l="1"/>
  <c r="M272" i="9"/>
  <c r="L272" i="9"/>
  <c r="H274" i="9"/>
  <c r="H18" i="9"/>
  <c r="G18" i="9"/>
  <c r="I6" i="9"/>
  <c r="K12" i="9"/>
  <c r="G17" i="9"/>
  <c r="I7" i="9"/>
  <c r="K13" i="9"/>
  <c r="K6" i="9"/>
  <c r="J11" i="9"/>
  <c r="I17" i="9"/>
  <c r="K7" i="9"/>
  <c r="J12" i="9"/>
  <c r="I12" i="9"/>
  <c r="J9" i="9"/>
  <c r="H15" i="9"/>
  <c r="J10" i="9"/>
  <c r="G15" i="9"/>
  <c r="J17" i="9"/>
  <c r="K9" i="9"/>
  <c r="L15" i="9"/>
  <c r="J7" i="9"/>
  <c r="J8" i="9"/>
  <c r="M15" i="9"/>
  <c r="I9" i="9"/>
  <c r="M16" i="9"/>
  <c r="I8" i="9"/>
  <c r="J5" i="9"/>
  <c r="L16" i="9"/>
  <c r="J6" i="9"/>
  <c r="I11" i="9"/>
  <c r="H17" i="9"/>
  <c r="K10" i="9"/>
  <c r="G16" i="9"/>
  <c r="I5" i="9"/>
  <c r="K11" i="9"/>
  <c r="H16" i="9"/>
  <c r="K8" i="9"/>
  <c r="J13" i="9"/>
  <c r="I13" i="9"/>
  <c r="K5" i="9"/>
  <c r="E9" i="9" l="1"/>
  <c r="B9" i="9" s="1"/>
  <c r="F15" i="9"/>
  <c r="E13" i="9"/>
  <c r="B13" i="9" s="1"/>
  <c r="F272" i="9"/>
  <c r="F20" i="9" s="1"/>
  <c r="F16" i="9"/>
  <c r="E18" i="9"/>
  <c r="B18" i="9" s="1"/>
  <c r="E10" i="9"/>
  <c r="B10" i="9" s="1"/>
  <c r="E5" i="9"/>
  <c r="E11" i="9"/>
  <c r="B11" i="9" s="1"/>
  <c r="E8" i="9"/>
  <c r="B8" i="9" s="1"/>
  <c r="E7" i="9"/>
  <c r="B7" i="9" s="1"/>
  <c r="E6" i="9"/>
  <c r="B6" i="9" s="1"/>
  <c r="E16" i="9"/>
  <c r="E15" i="9"/>
  <c r="E12" i="9"/>
  <c r="B12" i="9" s="1"/>
  <c r="E17" i="9"/>
  <c r="B17" i="9" s="1"/>
  <c r="E274" i="9"/>
  <c r="F14" i="9" l="1"/>
  <c r="F3" i="9" s="1"/>
  <c r="B272" i="9"/>
  <c r="B16" i="9"/>
  <c r="E4" i="9"/>
  <c r="B5" i="9"/>
  <c r="E14" i="9"/>
  <c r="B15" i="9"/>
  <c r="B274" i="9"/>
  <c r="E20" i="9"/>
  <c r="I7" i="3" s="1"/>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<sst xmlns="http://schemas.openxmlformats.org/spreadsheetml/2006/main" count="4374" uniqueCount="3426">
  <si>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</si>
  <si>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</si>
  <si>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</si>
  <si>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</si>
  <si>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</si>
  <si>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</si>
  <si>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</si>
  <si>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</si>
  <si>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</si>
  <si>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</si>
  <si>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</si>
  <si>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</si>
  <si>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</si>
  <si>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</si>
  <si>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</si>
  <si>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</si>
  <si>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</si>
  <si>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</si>
  <si>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</si>
  <si>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</si>
  <si>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</si>
  <si>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</si>
  <si>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</si>
  <si>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</si>
  <si>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</si>
  <si>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</si>
  <si>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</si>
  <si>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</si>
  <si>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</si>
  <si>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</si>
  <si>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</si>
  <si>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VELEUČILIŠTE U KARLOVCU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</si>
  <si>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</si>
  <si>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</si>
  <si>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</si>
  <si>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</si>
  <si>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</si>
  <si>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</si>
  <si>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</si>
  <si>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</si>
  <si>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</si>
  <si>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</si>
  <si>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</si>
  <si>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</si>
  <si>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</si>
  <si>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</si>
  <si>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</si>
  <si>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</si>
  <si>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</si>
  <si>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21053 - VELEUČILIŠTE U KARLOVCU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</si>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</sst>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4532953.8699999992</v>
      </c>
      <c r="D2" s="6">
        <f>'PR-RAS'!E6</f>
        <v>4605083.37</v>
      </c>
      <c r="E2" s="6">
        <v>0</v>
      </c>
      <c r="F2" s="6">
        <v>0</v>
      </c>
      <c r="G2" s="7">
        <f t="shared" ref="G2:G264" si="0">(B2/1000)*(C2*1+D2*2)</f>
        <v>13743.12061</v>
      </c>
      <c r="H2" s="7">
        <f t="shared" ref="H2:H264" si="1">ABS(C2-ROUND(C2,0))+ABS(D2-ROUND(D2,0))</f>
        <v>0.50000000093132257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1290240.3700000001</v>
      </c>
      <c r="D46" s="1">
        <f>'PR-RAS'!E50</f>
        <v>537081.99</v>
      </c>
      <c r="E46" s="1">
        <v>0</v>
      </c>
      <c r="F46" s="1">
        <v>0</v>
      </c>
      <c r="G46" s="2">
        <f t="shared" si="0"/>
        <v>106398.19575</v>
      </c>
      <c r="H46" s="2">
        <f t="shared" si="1"/>
        <v>0.38000000012107193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863284.68</v>
      </c>
      <c r="D50" s="1">
        <f>'PR-RAS'!E54</f>
        <v>150699.97</v>
      </c>
      <c r="E50" s="1">
        <v>0</v>
      </c>
      <c r="F50" s="1">
        <v>0</v>
      </c>
      <c r="G50" s="2">
        <f t="shared" si="0"/>
        <v>57069.546380000007</v>
      </c>
      <c r="H50" s="2">
        <f t="shared" si="1"/>
        <v>0.34999999994761311</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863284.68</v>
      </c>
      <c r="D53" s="1">
        <f>'PR-RAS'!E57</f>
        <v>150699.97</v>
      </c>
      <c r="E53" s="1">
        <v>0</v>
      </c>
      <c r="F53" s="1">
        <v>0</v>
      </c>
      <c r="G53" s="2">
        <f t="shared" si="0"/>
        <v>60563.60024</v>
      </c>
      <c r="H53" s="2">
        <f t="shared" si="1"/>
        <v>0.34999999994761311</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315257.44</v>
      </c>
      <c r="D64" s="1">
        <f>'PR-RAS'!E68</f>
        <v>295800.40999999997</v>
      </c>
      <c r="E64" s="1">
        <v>0</v>
      </c>
      <c r="F64" s="1">
        <v>0</v>
      </c>
      <c r="G64" s="2">
        <f t="shared" si="0"/>
        <v>57132.070379999997</v>
      </c>
      <c r="H64" s="2">
        <f t="shared" si="1"/>
        <v>0.84999999997671694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592.04</v>
      </c>
      <c r="D65" s="1">
        <f>'PR-RAS'!E69</f>
        <v>0</v>
      </c>
      <c r="E65" s="1">
        <v>0</v>
      </c>
      <c r="F65" s="1">
        <v>0</v>
      </c>
      <c r="G65" s="2">
        <f t="shared" si="0"/>
        <v>37.890560000000001</v>
      </c>
      <c r="H65" s="2">
        <f t="shared" si="1"/>
        <v>3.999999999996362E-2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314665.40000000002</v>
      </c>
      <c r="D66" s="1">
        <f>'PR-RAS'!E70</f>
        <v>295800.40999999997</v>
      </c>
      <c r="E66" s="1">
        <v>0</v>
      </c>
      <c r="F66" s="1">
        <v>0</v>
      </c>
      <c r="G66" s="2">
        <f t="shared" si="0"/>
        <v>58907.304300000003</v>
      </c>
      <c r="H66" s="2">
        <f t="shared" si="1"/>
        <v>0.80999999999767169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26454.71</v>
      </c>
      <c r="D70" s="1">
        <f>'PR-RAS'!E74</f>
        <v>11258.61</v>
      </c>
      <c r="E70" s="1">
        <v>0</v>
      </c>
      <c r="F70" s="1">
        <v>0</v>
      </c>
      <c r="G70" s="2">
        <f t="shared" si="0"/>
        <v>3379.0631700000004</v>
      </c>
      <c r="H70" s="2">
        <f t="shared" si="1"/>
        <v>0.68000000000029104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26454.71</v>
      </c>
      <c r="D71" s="1">
        <f>'PR-RAS'!E75</f>
        <v>11258.61</v>
      </c>
      <c r="E71" s="1">
        <v>0</v>
      </c>
      <c r="F71" s="1">
        <v>0</v>
      </c>
      <c r="G71" s="2">
        <f t="shared" si="0"/>
        <v>3428.0351000000005</v>
      </c>
      <c r="H71" s="2">
        <f t="shared" si="1"/>
        <v>0.68000000000029104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85243.54</v>
      </c>
      <c r="D73" s="1">
        <f>'PR-RAS'!E77</f>
        <v>79323</v>
      </c>
      <c r="E73" s="1">
        <v>0</v>
      </c>
      <c r="F73" s="1">
        <v>0</v>
      </c>
      <c r="G73" s="2">
        <f t="shared" si="0"/>
        <v>17560.046879999998</v>
      </c>
      <c r="H73" s="2">
        <f t="shared" si="1"/>
        <v>0.46000000000640284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1972.53</v>
      </c>
      <c r="D74" s="1">
        <f>'PR-RAS'!E78</f>
        <v>2235</v>
      </c>
      <c r="E74" s="1">
        <v>0</v>
      </c>
      <c r="F74" s="1">
        <v>0</v>
      </c>
      <c r="G74" s="2">
        <f t="shared" si="0"/>
        <v>470.30468999999994</v>
      </c>
      <c r="H74" s="2">
        <f t="shared" si="1"/>
        <v>0.47000000000002728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83271.009999999995</v>
      </c>
      <c r="D76" s="1">
        <f>'PR-RAS'!E80</f>
        <v>77088</v>
      </c>
      <c r="E76" s="1">
        <v>0</v>
      </c>
      <c r="F76" s="1">
        <v>0</v>
      </c>
      <c r="G76" s="2">
        <f t="shared" si="0"/>
        <v>17808.525750000001</v>
      </c>
      <c r="H76" s="2">
        <f t="shared" si="1"/>
        <v>9.9999999947613105E-3</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269.08999999999997</v>
      </c>
      <c r="D78" s="1">
        <f>'PR-RAS'!E82</f>
        <v>2080.4700000000003</v>
      </c>
      <c r="E78" s="1">
        <v>0</v>
      </c>
      <c r="F78" s="1">
        <v>0</v>
      </c>
      <c r="G78" s="2">
        <f t="shared" si="0"/>
        <v>341.11231000000004</v>
      </c>
      <c r="H78" s="2">
        <f t="shared" si="1"/>
        <v>0.56000000000022965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269.08999999999997</v>
      </c>
      <c r="D79" s="1">
        <f>'PR-RAS'!E83</f>
        <v>2080.4700000000003</v>
      </c>
      <c r="E79" s="1">
        <v>0</v>
      </c>
      <c r="F79" s="1">
        <v>0</v>
      </c>
      <c r="G79" s="2">
        <f t="shared" si="0"/>
        <v>345.54234000000002</v>
      </c>
      <c r="H79" s="2">
        <f t="shared" si="1"/>
        <v>0.56000000000022965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269.08999999999997</v>
      </c>
      <c r="D81" s="1">
        <f>'PR-RAS'!E85</f>
        <v>433.52</v>
      </c>
      <c r="E81" s="1">
        <v>0</v>
      </c>
      <c r="F81" s="1">
        <v>0</v>
      </c>
      <c r="G81" s="2">
        <f t="shared" si="0"/>
        <v>90.890399999999985</v>
      </c>
      <c r="H81" s="2">
        <f t="shared" si="1"/>
        <v>0.56999999999999318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1646.95</v>
      </c>
      <c r="E82" s="1">
        <v>0</v>
      </c>
      <c r="F82" s="1">
        <v>0</v>
      </c>
      <c r="G82" s="2">
        <f t="shared" si="0"/>
        <v>266.80590000000001</v>
      </c>
      <c r="H82" s="2">
        <f t="shared" si="1"/>
        <v>4.9999999999954525E-2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926851.1</v>
      </c>
      <c r="D102" s="1">
        <f>'PR-RAS'!E106</f>
        <v>903450.75</v>
      </c>
      <c r="E102" s="1">
        <v>0</v>
      </c>
      <c r="F102" s="1">
        <v>0</v>
      </c>
      <c r="G102" s="2">
        <f t="shared" si="0"/>
        <v>276109.01260000002</v>
      </c>
      <c r="H102" s="2">
        <f t="shared" si="1"/>
        <v>0.34999999997671694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926851.1</v>
      </c>
      <c r="D108" s="1">
        <f>'PR-RAS'!E112</f>
        <v>903450.75</v>
      </c>
      <c r="E108" s="1">
        <v>0</v>
      </c>
      <c r="F108" s="1">
        <v>0</v>
      </c>
      <c r="G108" s="2">
        <f t="shared" si="0"/>
        <v>292511.5282</v>
      </c>
      <c r="H108" s="2">
        <f t="shared" si="1"/>
        <v>0.34999999997671694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926851.1</v>
      </c>
      <c r="D113" s="1">
        <f>'PR-RAS'!E117</f>
        <v>903450.75</v>
      </c>
      <c r="E113" s="1">
        <v>0</v>
      </c>
      <c r="F113" s="1">
        <v>0</v>
      </c>
      <c r="G113" s="2">
        <f t="shared" si="0"/>
        <v>306180.29120000004</v>
      </c>
      <c r="H113" s="2">
        <f t="shared" si="1"/>
        <v>0.34999999997671694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171357.07</v>
      </c>
      <c r="D120" s="1">
        <f>'PR-RAS'!E124</f>
        <v>211740.69</v>
      </c>
      <c r="E120" s="1">
        <v>0</v>
      </c>
      <c r="F120" s="1">
        <v>0</v>
      </c>
      <c r="G120" s="2">
        <f t="shared" si="0"/>
        <v>70785.775549999991</v>
      </c>
      <c r="H120" s="2">
        <f t="shared" si="1"/>
        <v>0.38000000000465661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120633.85</v>
      </c>
      <c r="D121" s="1">
        <f>'PR-RAS'!E125</f>
        <v>117849.67</v>
      </c>
      <c r="E121" s="1">
        <v>0</v>
      </c>
      <c r="F121" s="1">
        <v>0</v>
      </c>
      <c r="G121" s="2">
        <f t="shared" si="0"/>
        <v>42759.982799999998</v>
      </c>
      <c r="H121" s="2">
        <f t="shared" si="1"/>
        <v>0.47999999999592546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722.78</v>
      </c>
      <c r="D122" s="1">
        <f>'PR-RAS'!E126</f>
        <v>615.5</v>
      </c>
      <c r="E122" s="1">
        <v>0</v>
      </c>
      <c r="F122" s="1">
        <v>0</v>
      </c>
      <c r="G122" s="2">
        <f t="shared" si="0"/>
        <v>236.40737999999999</v>
      </c>
      <c r="H122" s="2">
        <f t="shared" si="1"/>
        <v>0.72000000000002728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119911.07</v>
      </c>
      <c r="D123" s="1">
        <f>'PR-RAS'!E127</f>
        <v>117234.17</v>
      </c>
      <c r="E123" s="1">
        <v>0</v>
      </c>
      <c r="F123" s="1">
        <v>0</v>
      </c>
      <c r="G123" s="2">
        <f t="shared" si="0"/>
        <v>43234.28802</v>
      </c>
      <c r="H123" s="2">
        <f t="shared" si="1"/>
        <v>0.24000000000523869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50723.22</v>
      </c>
      <c r="D124" s="1">
        <f>'PR-RAS'!E128</f>
        <v>93891.02</v>
      </c>
      <c r="E124" s="1">
        <v>0</v>
      </c>
      <c r="F124" s="1">
        <v>0</v>
      </c>
      <c r="G124" s="2">
        <f t="shared" si="0"/>
        <v>29336.146980000001</v>
      </c>
      <c r="H124" s="2">
        <f t="shared" si="1"/>
        <v>0.24000000000523869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35070.75</v>
      </c>
      <c r="D125" s="1">
        <f>'PR-RAS'!E129</f>
        <v>93033.67</v>
      </c>
      <c r="E125" s="1">
        <v>0</v>
      </c>
      <c r="F125" s="1">
        <v>0</v>
      </c>
      <c r="G125" s="2">
        <f t="shared" si="0"/>
        <v>27421.123159999999</v>
      </c>
      <c r="H125" s="2">
        <f t="shared" si="1"/>
        <v>0.58000000000174623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15652.47</v>
      </c>
      <c r="D126" s="1">
        <f>'PR-RAS'!E130</f>
        <v>857.35</v>
      </c>
      <c r="E126" s="1">
        <v>0</v>
      </c>
      <c r="F126" s="1">
        <v>0</v>
      </c>
      <c r="G126" s="2">
        <f t="shared" si="0"/>
        <v>2170.8962499999998</v>
      </c>
      <c r="H126" s="2">
        <f t="shared" si="1"/>
        <v>0.8199999999993679</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2137867.56</v>
      </c>
      <c r="D129" s="1">
        <f>'PR-RAS'!E133</f>
        <v>2950729.47</v>
      </c>
      <c r="E129" s="1">
        <v>0</v>
      </c>
      <c r="F129" s="1">
        <v>0</v>
      </c>
      <c r="G129" s="2">
        <f t="shared" si="0"/>
        <v>1029033.792</v>
      </c>
      <c r="H129" s="2">
        <f t="shared" si="1"/>
        <v>0.91000000014901161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2137867.56</v>
      </c>
      <c r="D130" s="1">
        <f>'PR-RAS'!E134</f>
        <v>2950729.47</v>
      </c>
      <c r="E130" s="1">
        <v>0</v>
      </c>
      <c r="F130" s="1">
        <v>0</v>
      </c>
      <c r="G130" s="2">
        <f t="shared" si="0"/>
        <v>1037073.1185</v>
      </c>
      <c r="H130" s="2">
        <f t="shared" si="1"/>
        <v>0.91000000014901161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2137867.56</v>
      </c>
      <c r="D131" s="1">
        <f>'PR-RAS'!E135</f>
        <v>2950729.47</v>
      </c>
      <c r="E131" s="1">
        <v>0</v>
      </c>
      <c r="F131" s="1">
        <v>0</v>
      </c>
      <c r="G131" s="2">
        <f t="shared" si="0"/>
        <v>1045112.4450000001</v>
      </c>
      <c r="H131" s="2">
        <f t="shared" si="1"/>
        <v>0.91000000014901161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6368.68</v>
      </c>
      <c r="D135" s="1">
        <f>'PR-RAS'!E139</f>
        <v>0</v>
      </c>
      <c r="E135" s="1">
        <v>0</v>
      </c>
      <c r="F135" s="1">
        <v>0</v>
      </c>
      <c r="G135" s="2">
        <f t="shared" si="0"/>
        <v>853.40312000000006</v>
      </c>
      <c r="H135" s="2">
        <f t="shared" si="1"/>
        <v>0.31999999999970896</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6368.68</v>
      </c>
      <c r="D146" s="1">
        <f>'PR-RAS'!E150</f>
        <v>0</v>
      </c>
      <c r="E146" s="1">
        <v>0</v>
      </c>
      <c r="F146" s="1">
        <v>0</v>
      </c>
      <c r="G146" s="2">
        <f t="shared" si="0"/>
        <v>923.45859999999993</v>
      </c>
      <c r="H146" s="2">
        <f t="shared" si="1"/>
        <v>0.31999999999970896</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4050037.4200000004</v>
      </c>
      <c r="D147" s="1">
        <f>'PR-RAS'!E151</f>
        <v>4220249.6099999994</v>
      </c>
      <c r="E147" s="1">
        <v>0</v>
      </c>
      <c r="F147" s="1">
        <v>0</v>
      </c>
      <c r="G147" s="2">
        <f t="shared" si="0"/>
        <v>1823618.3494399998</v>
      </c>
      <c r="H147" s="2">
        <f t="shared" si="1"/>
        <v>0.81000000098720193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2660835.0300000003</v>
      </c>
      <c r="D148" s="1">
        <f>'PR-RAS'!E152</f>
        <v>3093624.9299999997</v>
      </c>
      <c r="E148" s="1">
        <v>0</v>
      </c>
      <c r="F148" s="1">
        <v>0</v>
      </c>
      <c r="G148" s="2">
        <f t="shared" si="0"/>
        <v>1300668.4788299999</v>
      </c>
      <c r="H148" s="2">
        <f t="shared" si="1"/>
        <v>0.10000000055879354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2217122.31</v>
      </c>
      <c r="D149" s="1">
        <f>'PR-RAS'!E153</f>
        <v>2596917.9899999998</v>
      </c>
      <c r="E149" s="1">
        <v>0</v>
      </c>
      <c r="F149" s="1">
        <v>0</v>
      </c>
      <c r="G149" s="2">
        <f t="shared" si="0"/>
        <v>1096821.8269199999</v>
      </c>
      <c r="H149" s="2">
        <f t="shared" si="1"/>
        <v>0.32000000029802322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2215463.16</v>
      </c>
      <c r="D150" s="1">
        <f>'PR-RAS'!E154</f>
        <v>2595554.0699999998</v>
      </c>
      <c r="E150" s="1">
        <v>0</v>
      </c>
      <c r="F150" s="1">
        <v>0</v>
      </c>
      <c r="G150" s="2">
        <f t="shared" si="0"/>
        <v>1103579.1236999999</v>
      </c>
      <c r="H150" s="2">
        <f t="shared" si="1"/>
        <v>0.22999999998137355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357.81</v>
      </c>
      <c r="D152" s="1">
        <f>'PR-RAS'!E156</f>
        <v>0</v>
      </c>
      <c r="E152" s="1">
        <v>0</v>
      </c>
      <c r="F152" s="1">
        <v>0</v>
      </c>
      <c r="G152" s="2">
        <f t="shared" si="0"/>
        <v>54.029309999999995</v>
      </c>
      <c r="H152" s="2">
        <f t="shared" si="1"/>
        <v>0.18999999999999773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1301.3399999999999</v>
      </c>
      <c r="D153" s="1">
        <f>'PR-RAS'!E157</f>
        <v>1363.92</v>
      </c>
      <c r="E153" s="1">
        <v>0</v>
      </c>
      <c r="F153" s="1">
        <v>0</v>
      </c>
      <c r="G153" s="2">
        <f t="shared" si="0"/>
        <v>612.43536000000006</v>
      </c>
      <c r="H153" s="2">
        <f t="shared" si="1"/>
        <v>0.41999999999984539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80721.25</v>
      </c>
      <c r="D154" s="1">
        <f>'PR-RAS'!E158</f>
        <v>71264.009999999995</v>
      </c>
      <c r="E154" s="1">
        <v>0</v>
      </c>
      <c r="F154" s="1">
        <v>0</v>
      </c>
      <c r="G154" s="2">
        <f t="shared" si="0"/>
        <v>34157.138309999995</v>
      </c>
      <c r="H154" s="2">
        <f t="shared" si="1"/>
        <v>0.25999999999476131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362991.47</v>
      </c>
      <c r="D155" s="1">
        <f>'PR-RAS'!E159</f>
        <v>425442.93</v>
      </c>
      <c r="E155" s="1">
        <v>0</v>
      </c>
      <c r="F155" s="1">
        <v>0</v>
      </c>
      <c r="G155" s="2">
        <f t="shared" si="0"/>
        <v>186937.10882000002</v>
      </c>
      <c r="H155" s="2">
        <f t="shared" si="1"/>
        <v>0.53999999997904524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362991.47</v>
      </c>
      <c r="D157" s="1">
        <f>'PR-RAS'!E161</f>
        <v>425442.93</v>
      </c>
      <c r="E157" s="1">
        <v>0</v>
      </c>
      <c r="F157" s="1">
        <v>0</v>
      </c>
      <c r="G157" s="2">
        <f t="shared" si="0"/>
        <v>189364.86348</v>
      </c>
      <c r="H157" s="2">
        <f t="shared" si="1"/>
        <v>0.53999999997904524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1344909.69</v>
      </c>
      <c r="D159" s="1">
        <f>'PR-RAS'!E163</f>
        <v>1111911.4099999999</v>
      </c>
      <c r="E159" s="1">
        <v>0</v>
      </c>
      <c r="F159" s="1">
        <v>0</v>
      </c>
      <c r="G159" s="2">
        <f t="shared" si="0"/>
        <v>563859.73658000003</v>
      </c>
      <c r="H159" s="2">
        <f t="shared" si="1"/>
        <v>0.71999999997206032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186934.64</v>
      </c>
      <c r="D160" s="1">
        <f>'PR-RAS'!E164</f>
        <v>206861.68</v>
      </c>
      <c r="E160" s="1">
        <v>0</v>
      </c>
      <c r="F160" s="1">
        <v>0</v>
      </c>
      <c r="G160" s="2">
        <f t="shared" si="0"/>
        <v>95504.622000000003</v>
      </c>
      <c r="H160" s="2">
        <f t="shared" si="1"/>
        <v>0.67999999999301508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91667.82</v>
      </c>
      <c r="D161" s="1">
        <f>'PR-RAS'!E165</f>
        <v>118225.24</v>
      </c>
      <c r="E161" s="1">
        <v>0</v>
      </c>
      <c r="F161" s="1">
        <v>0</v>
      </c>
      <c r="G161" s="2">
        <f t="shared" si="0"/>
        <v>52498.928000000007</v>
      </c>
      <c r="H161" s="2">
        <f t="shared" si="1"/>
        <v>0.41999999999825377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75210.44</v>
      </c>
      <c r="D162" s="1">
        <f>'PR-RAS'!E166</f>
        <v>69850.94</v>
      </c>
      <c r="E162" s="1">
        <v>0</v>
      </c>
      <c r="F162" s="1">
        <v>0</v>
      </c>
      <c r="G162" s="2">
        <f t="shared" si="0"/>
        <v>34600.883520000003</v>
      </c>
      <c r="H162" s="2">
        <f t="shared" si="1"/>
        <v>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20046.38</v>
      </c>
      <c r="D163" s="1">
        <f>'PR-RAS'!E167</f>
        <v>18775.5</v>
      </c>
      <c r="E163" s="1">
        <v>0</v>
      </c>
      <c r="F163" s="1">
        <v>0</v>
      </c>
      <c r="G163" s="2">
        <f t="shared" si="0"/>
        <v>9330.7755600000019</v>
      </c>
      <c r="H163" s="2">
        <f t="shared" si="1"/>
        <v>0.88000000000101863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10</v>
      </c>
      <c r="D164" s="1">
        <f>'PR-RAS'!E168</f>
        <v>10</v>
      </c>
      <c r="E164" s="1">
        <v>0</v>
      </c>
      <c r="F164" s="1">
        <v>0</v>
      </c>
      <c r="G164" s="2">
        <f t="shared" si="0"/>
        <v>4.8900000000000006</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121982.50000000001</v>
      </c>
      <c r="D165" s="1">
        <f>'PR-RAS'!E169</f>
        <v>108378.48000000001</v>
      </c>
      <c r="E165" s="1">
        <v>0</v>
      </c>
      <c r="F165" s="1">
        <v>0</v>
      </c>
      <c r="G165" s="2">
        <f t="shared" si="0"/>
        <v>55553.271440000004</v>
      </c>
      <c r="H165" s="2">
        <f t="shared" si="1"/>
        <v>0.97999999999592546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20398.43</v>
      </c>
      <c r="D166" s="1">
        <f>'PR-RAS'!E170</f>
        <v>16059.27</v>
      </c>
      <c r="E166" s="1">
        <v>0</v>
      </c>
      <c r="F166" s="1">
        <v>0</v>
      </c>
      <c r="G166" s="2">
        <f t="shared" si="0"/>
        <v>8665.3000499999998</v>
      </c>
      <c r="H166" s="2">
        <f t="shared" si="1"/>
        <v>0.7000000000007276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14982.3</v>
      </c>
      <c r="D167" s="1">
        <f>'PR-RAS'!E171</f>
        <v>18364.310000000001</v>
      </c>
      <c r="E167" s="1">
        <v>0</v>
      </c>
      <c r="F167" s="1">
        <v>0</v>
      </c>
      <c r="G167" s="2">
        <f t="shared" si="0"/>
        <v>8584.0127200000006</v>
      </c>
      <c r="H167" s="2">
        <f t="shared" si="1"/>
        <v>0.61000000000058208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71429.16</v>
      </c>
      <c r="D168" s="1">
        <f>'PR-RAS'!E172</f>
        <v>58635.14</v>
      </c>
      <c r="E168" s="1">
        <v>0</v>
      </c>
      <c r="F168" s="1">
        <v>0</v>
      </c>
      <c r="G168" s="2">
        <f t="shared" si="0"/>
        <v>31512.806480000003</v>
      </c>
      <c r="H168" s="2">
        <f t="shared" si="1"/>
        <v>0.30000000000291038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2921.35</v>
      </c>
      <c r="D169" s="1">
        <f>'PR-RAS'!E173</f>
        <v>2018.25</v>
      </c>
      <c r="E169" s="1">
        <v>0</v>
      </c>
      <c r="F169" s="1">
        <v>0</v>
      </c>
      <c r="G169" s="2">
        <f t="shared" si="0"/>
        <v>1168.9188000000001</v>
      </c>
      <c r="H169" s="2">
        <f t="shared" si="1"/>
        <v>0.59999999999990905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6592.71</v>
      </c>
      <c r="D170" s="1">
        <f>'PR-RAS'!E174</f>
        <v>3401.94</v>
      </c>
      <c r="E170" s="1">
        <v>0</v>
      </c>
      <c r="F170" s="1">
        <v>0</v>
      </c>
      <c r="G170" s="2">
        <f t="shared" si="0"/>
        <v>2264.0237100000004</v>
      </c>
      <c r="H170" s="2">
        <f t="shared" si="1"/>
        <v>0.34999999999990905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5658.55</v>
      </c>
      <c r="D172" s="1">
        <f>'PR-RAS'!E176</f>
        <v>9899.57</v>
      </c>
      <c r="E172" s="1">
        <v>0</v>
      </c>
      <c r="F172" s="1">
        <v>0</v>
      </c>
      <c r="G172" s="2">
        <f t="shared" si="0"/>
        <v>4353.2649899999997</v>
      </c>
      <c r="H172" s="2">
        <f t="shared" si="1"/>
        <v>0.88000000000010914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925437.22</v>
      </c>
      <c r="D173" s="1">
        <f>'PR-RAS'!E177</f>
        <v>719898.99</v>
      </c>
      <c r="E173" s="1">
        <v>0</v>
      </c>
      <c r="F173" s="1">
        <v>0</v>
      </c>
      <c r="G173" s="2">
        <f t="shared" si="0"/>
        <v>406820.45439999999</v>
      </c>
      <c r="H173" s="2">
        <f t="shared" si="1"/>
        <v>0.22999999998137355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19919.12</v>
      </c>
      <c r="D174" s="1">
        <f>'PR-RAS'!E178</f>
        <v>19491.150000000001</v>
      </c>
      <c r="E174" s="1">
        <v>0</v>
      </c>
      <c r="F174" s="1">
        <v>0</v>
      </c>
      <c r="G174" s="2">
        <f t="shared" si="0"/>
        <v>10189.945659999999</v>
      </c>
      <c r="H174" s="2">
        <f t="shared" si="1"/>
        <v>0.27000000000043656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499277.04</v>
      </c>
      <c r="D175" s="1">
        <f>'PR-RAS'!E179</f>
        <v>309410.84000000003</v>
      </c>
      <c r="E175" s="1">
        <v>0</v>
      </c>
      <c r="F175" s="1">
        <v>0</v>
      </c>
      <c r="G175" s="2">
        <f t="shared" si="0"/>
        <v>194549.17727999997</v>
      </c>
      <c r="H175" s="2">
        <f t="shared" si="1"/>
        <v>0.19999999995343387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7534.88</v>
      </c>
      <c r="D176" s="1">
        <f>'PR-RAS'!E180</f>
        <v>24719.03</v>
      </c>
      <c r="E176" s="1">
        <v>0</v>
      </c>
      <c r="F176" s="1">
        <v>0</v>
      </c>
      <c r="G176" s="2">
        <f t="shared" si="0"/>
        <v>9970.2644999999993</v>
      </c>
      <c r="H176" s="2">
        <f t="shared" si="1"/>
        <v>0.14999999999872671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14766.83</v>
      </c>
      <c r="D177" s="1">
        <f>'PR-RAS'!E181</f>
        <v>11133.71</v>
      </c>
      <c r="E177" s="1">
        <v>0</v>
      </c>
      <c r="F177" s="1">
        <v>0</v>
      </c>
      <c r="G177" s="2">
        <f t="shared" si="0"/>
        <v>6518.0279999999993</v>
      </c>
      <c r="H177" s="2">
        <f t="shared" si="1"/>
        <v>0.46000000000094587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12631.77</v>
      </c>
      <c r="D178" s="1">
        <f>'PR-RAS'!E182</f>
        <v>19279.5</v>
      </c>
      <c r="E178" s="1">
        <v>0</v>
      </c>
      <c r="F178" s="1">
        <v>0</v>
      </c>
      <c r="G178" s="2">
        <f t="shared" si="0"/>
        <v>9060.7662899999996</v>
      </c>
      <c r="H178" s="2">
        <f t="shared" si="1"/>
        <v>0.72999999999956344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9749.52</v>
      </c>
      <c r="D179" s="1">
        <f>'PR-RAS'!E183</f>
        <v>2147.7800000000002</v>
      </c>
      <c r="E179" s="1">
        <v>0</v>
      </c>
      <c r="F179" s="1">
        <v>0</v>
      </c>
      <c r="G179" s="2">
        <f t="shared" si="0"/>
        <v>2500.0242400000002</v>
      </c>
      <c r="H179" s="2">
        <f t="shared" si="1"/>
        <v>0.69999999999936335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301545.8</v>
      </c>
      <c r="D180" s="1">
        <f>'PR-RAS'!E184</f>
        <v>271548.5</v>
      </c>
      <c r="E180" s="1">
        <v>0</v>
      </c>
      <c r="F180" s="1">
        <v>0</v>
      </c>
      <c r="G180" s="2">
        <f t="shared" si="0"/>
        <v>151191.0612</v>
      </c>
      <c r="H180" s="2">
        <f t="shared" si="1"/>
        <v>0.70000000001164153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19452.14</v>
      </c>
      <c r="D181" s="1">
        <f>'PR-RAS'!E185</f>
        <v>22627.52</v>
      </c>
      <c r="E181" s="1">
        <v>0</v>
      </c>
      <c r="F181" s="1">
        <v>0</v>
      </c>
      <c r="G181" s="2">
        <f t="shared" si="0"/>
        <v>11647.2924</v>
      </c>
      <c r="H181" s="2">
        <f t="shared" si="1"/>
        <v>0.61999999999898137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40560.120000000003</v>
      </c>
      <c r="D182" s="1">
        <f>'PR-RAS'!E186</f>
        <v>39540.959999999999</v>
      </c>
      <c r="E182" s="1">
        <v>0</v>
      </c>
      <c r="F182" s="1">
        <v>0</v>
      </c>
      <c r="G182" s="2">
        <f t="shared" si="0"/>
        <v>21655.20924</v>
      </c>
      <c r="H182" s="2">
        <f t="shared" si="1"/>
        <v>0.16000000000349246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39781.81</v>
      </c>
      <c r="D183" s="1">
        <f>'PR-RAS'!E187</f>
        <v>31274.57</v>
      </c>
      <c r="E183" s="1">
        <v>0</v>
      </c>
      <c r="F183" s="1">
        <v>0</v>
      </c>
      <c r="G183" s="2">
        <f t="shared" si="0"/>
        <v>18624.232899999999</v>
      </c>
      <c r="H183" s="2">
        <f t="shared" si="1"/>
        <v>0.62000000000261934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70773.52</v>
      </c>
      <c r="D184" s="1">
        <f>'PR-RAS'!E188</f>
        <v>45497.69</v>
      </c>
      <c r="E184" s="1">
        <v>0</v>
      </c>
      <c r="F184" s="1">
        <v>0</v>
      </c>
      <c r="G184" s="2">
        <f t="shared" si="0"/>
        <v>29603.708700000003</v>
      </c>
      <c r="H184" s="2">
        <f t="shared" si="1"/>
        <v>0.78999999999359716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12359.37</v>
      </c>
      <c r="D185" s="1">
        <f>'PR-RAS'!E189</f>
        <v>13575.6</v>
      </c>
      <c r="E185" s="1">
        <v>0</v>
      </c>
      <c r="F185" s="1">
        <v>0</v>
      </c>
      <c r="G185" s="2">
        <f t="shared" si="0"/>
        <v>7269.94488</v>
      </c>
      <c r="H185" s="2">
        <f t="shared" si="1"/>
        <v>0.77000000000043656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6815.58</v>
      </c>
      <c r="D186" s="1">
        <f>'PR-RAS'!E190</f>
        <v>7799.84</v>
      </c>
      <c r="E186" s="1">
        <v>0</v>
      </c>
      <c r="F186" s="1">
        <v>0</v>
      </c>
      <c r="G186" s="2">
        <f t="shared" si="0"/>
        <v>4146.8231000000005</v>
      </c>
      <c r="H186" s="2">
        <f t="shared" si="1"/>
        <v>0.57999999999992724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21611.26</v>
      </c>
      <c r="D187" s="1">
        <f>'PR-RAS'!E191</f>
        <v>16786.02</v>
      </c>
      <c r="E187" s="1">
        <v>0</v>
      </c>
      <c r="F187" s="1">
        <v>0</v>
      </c>
      <c r="G187" s="2">
        <f t="shared" si="0"/>
        <v>10264.093800000001</v>
      </c>
      <c r="H187" s="2">
        <f t="shared" si="1"/>
        <v>0.27999999999883585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527.45000000000005</v>
      </c>
      <c r="D188" s="1">
        <f>'PR-RAS'!E192</f>
        <v>619.52</v>
      </c>
      <c r="E188" s="1">
        <v>0</v>
      </c>
      <c r="F188" s="1">
        <v>0</v>
      </c>
      <c r="G188" s="2">
        <f t="shared" si="0"/>
        <v>330.33363000000003</v>
      </c>
      <c r="H188" s="2">
        <f t="shared" si="1"/>
        <v>0.93000000000006366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9447.25</v>
      </c>
      <c r="D189" s="1">
        <f>'PR-RAS'!E193</f>
        <v>4869.01</v>
      </c>
      <c r="E189" s="1">
        <v>0</v>
      </c>
      <c r="F189" s="1">
        <v>0</v>
      </c>
      <c r="G189" s="2">
        <f t="shared" si="0"/>
        <v>3606.8307600000003</v>
      </c>
      <c r="H189" s="2">
        <f t="shared" si="1"/>
        <v>0.26000000000021828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18602.47</v>
      </c>
      <c r="D190" s="1">
        <f>'PR-RAS'!E194</f>
        <v>74.81</v>
      </c>
      <c r="E190" s="1">
        <v>0</v>
      </c>
      <c r="F190" s="1">
        <v>0</v>
      </c>
      <c r="G190" s="2">
        <f t="shared" si="0"/>
        <v>3544.1450100000002</v>
      </c>
      <c r="H190" s="2">
        <f t="shared" si="1"/>
        <v>0.66000000000116188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1410.14</v>
      </c>
      <c r="D191" s="1">
        <f>'PR-RAS'!E195</f>
        <v>1772.89</v>
      </c>
      <c r="E191" s="1">
        <v>0</v>
      </c>
      <c r="F191" s="1">
        <v>0</v>
      </c>
      <c r="G191" s="2">
        <f t="shared" si="0"/>
        <v>941.62480000000005</v>
      </c>
      <c r="H191" s="2">
        <f t="shared" si="1"/>
        <v>0.25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12538.400000000001</v>
      </c>
      <c r="D192" s="1">
        <f>'PR-RAS'!E196</f>
        <v>4100.67</v>
      </c>
      <c r="E192" s="1">
        <v>0</v>
      </c>
      <c r="F192" s="1">
        <v>0</v>
      </c>
      <c r="G192" s="2">
        <f t="shared" si="0"/>
        <v>3961.2903400000005</v>
      </c>
      <c r="H192" s="2">
        <f t="shared" si="1"/>
        <v>0.73000000000138243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12538.400000000001</v>
      </c>
      <c r="D206" s="1">
        <f>'PR-RAS'!E210</f>
        <v>4100.67</v>
      </c>
      <c r="E206" s="1">
        <v>0</v>
      </c>
      <c r="F206" s="1">
        <v>0</v>
      </c>
      <c r="G206" s="2">
        <f t="shared" si="0"/>
        <v>4251.6467000000002</v>
      </c>
      <c r="H206" s="2">
        <f t="shared" si="1"/>
        <v>0.73000000000138243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6725.81</v>
      </c>
      <c r="D207" s="1">
        <f>'PR-RAS'!E211</f>
        <v>4070.06</v>
      </c>
      <c r="E207" s="1">
        <v>0</v>
      </c>
      <c r="F207" s="1">
        <v>0</v>
      </c>
      <c r="G207" s="2">
        <f t="shared" si="0"/>
        <v>3062.3815799999998</v>
      </c>
      <c r="H207" s="2">
        <f t="shared" si="1"/>
        <v>0.24999999999954525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501.64</v>
      </c>
      <c r="D208" s="1">
        <f>'PR-RAS'!E212</f>
        <v>0</v>
      </c>
      <c r="E208" s="1">
        <v>0</v>
      </c>
      <c r="F208" s="1">
        <v>0</v>
      </c>
      <c r="G208" s="2">
        <f t="shared" si="0"/>
        <v>103.83947999999999</v>
      </c>
      <c r="H208" s="2">
        <f t="shared" si="1"/>
        <v>0.36000000000001364</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5310.95</v>
      </c>
      <c r="D209" s="1">
        <f>'PR-RAS'!E213</f>
        <v>30.61</v>
      </c>
      <c r="E209" s="1">
        <v>0</v>
      </c>
      <c r="F209" s="1">
        <v>0</v>
      </c>
      <c r="G209" s="2">
        <f t="shared" si="0"/>
        <v>1117.4113600000001</v>
      </c>
      <c r="H209" s="2">
        <f t="shared" si="1"/>
        <v>0.44000000000018247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21652.62</v>
      </c>
      <c r="D220" s="1">
        <f>'PR-RAS'!E224</f>
        <v>0</v>
      </c>
      <c r="E220" s="1">
        <v>0</v>
      </c>
      <c r="F220" s="1">
        <v>0</v>
      </c>
      <c r="G220" s="2">
        <f t="shared" si="0"/>
        <v>4741.9237800000001</v>
      </c>
      <c r="H220" s="2">
        <f t="shared" si="1"/>
        <v>0.38000000000101863</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21652.62</v>
      </c>
      <c r="D243" s="1">
        <f>'PR-RAS'!E247</f>
        <v>0</v>
      </c>
      <c r="E243" s="1">
        <v>0</v>
      </c>
      <c r="F243" s="1">
        <v>0</v>
      </c>
      <c r="G243" s="2">
        <f t="shared" si="0"/>
        <v>5239.9340399999992</v>
      </c>
      <c r="H243" s="2">
        <f t="shared" si="1"/>
        <v>0.38000000000101863</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21652.62</v>
      </c>
      <c r="D246" s="1">
        <f>'PR-RAS'!E250</f>
        <v>0</v>
      </c>
      <c r="E246" s="1">
        <v>0</v>
      </c>
      <c r="F246" s="1">
        <v>0</v>
      </c>
      <c r="G246" s="2">
        <f t="shared" si="0"/>
        <v>5304.8918999999996</v>
      </c>
      <c r="H246" s="2">
        <f t="shared" si="1"/>
        <v>0.38000000000101863</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9101.68</v>
      </c>
      <c r="D248" s="1">
        <f>'PR-RAS'!E252</f>
        <v>9243.93</v>
      </c>
      <c r="E248" s="1">
        <v>0</v>
      </c>
      <c r="F248" s="1">
        <v>0</v>
      </c>
      <c r="G248" s="2">
        <f t="shared" si="0"/>
        <v>6814.6163800000004</v>
      </c>
      <c r="H248" s="2">
        <f t="shared" si="1"/>
        <v>0.38999999999941792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9101.68</v>
      </c>
      <c r="D255" s="1">
        <f>'PR-RAS'!E259</f>
        <v>9243.93</v>
      </c>
      <c r="E255" s="1">
        <v>0</v>
      </c>
      <c r="F255" s="1">
        <v>0</v>
      </c>
      <c r="G255" s="2">
        <f t="shared" si="0"/>
        <v>7007.74316</v>
      </c>
      <c r="H255" s="2">
        <f t="shared" si="1"/>
        <v>0.38999999999941792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9101.68</v>
      </c>
      <c r="D256" s="1">
        <f>'PR-RAS'!E260</f>
        <v>9243.93</v>
      </c>
      <c r="E256" s="1">
        <v>0</v>
      </c>
      <c r="F256" s="1">
        <v>0</v>
      </c>
      <c r="G256" s="2">
        <f t="shared" si="0"/>
        <v>7035.3326999999999</v>
      </c>
      <c r="H256" s="2">
        <f t="shared" si="1"/>
        <v>0.38999999999941792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1000</v>
      </c>
      <c r="D259" s="1">
        <f>'PR-RAS'!E263</f>
        <v>1368.67</v>
      </c>
      <c r="E259" s="1">
        <v>0</v>
      </c>
      <c r="F259" s="1">
        <v>0</v>
      </c>
      <c r="G259" s="2">
        <f t="shared" si="0"/>
        <v>964.23372000000006</v>
      </c>
      <c r="H259" s="2">
        <f t="shared" si="1"/>
        <v>0.32999999999992724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1000</v>
      </c>
      <c r="D260" s="1">
        <f>'PR-RAS'!E264</f>
        <v>1368.67</v>
      </c>
      <c r="E260" s="1">
        <v>0</v>
      </c>
      <c r="F260" s="1">
        <v>0</v>
      </c>
      <c r="G260" s="2">
        <f t="shared" si="0"/>
        <v>967.97106000000008</v>
      </c>
      <c r="H260" s="2">
        <f t="shared" si="1"/>
        <v>0.32999999999992724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1000</v>
      </c>
      <c r="D261" s="1">
        <f>'PR-RAS'!E265</f>
        <v>1368.67</v>
      </c>
      <c r="E261" s="1">
        <v>0</v>
      </c>
      <c r="F261" s="1">
        <v>0</v>
      </c>
      <c r="G261" s="2">
        <f t="shared" si="0"/>
        <v>971.7084000000001</v>
      </c>
      <c r="H261" s="2">
        <f t="shared" si="1"/>
        <v>0.32999999999992724</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4050037.4200000004</v>
      </c>
      <c r="D285" s="1">
        <f>'PR-RAS'!E289</f>
        <v>4220249.6099999994</v>
      </c>
      <c r="E285" s="1">
        <v>0</v>
      </c>
      <c r="F285" s="1">
        <v>0</v>
      </c>
      <c r="G285" s="2">
        <f t="shared" si="8"/>
        <v>3547312.4057599995</v>
      </c>
      <c r="H285" s="2">
        <f t="shared" si="9"/>
        <v>0.81000000098720193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482916.44999999879</v>
      </c>
      <c r="D286" s="1">
        <f>'PR-RAS'!E290</f>
        <v>384833.76000000071</v>
      </c>
      <c r="E286" s="1">
        <v>0</v>
      </c>
      <c r="F286" s="1">
        <v>0</v>
      </c>
      <c r="G286" s="2">
        <f t="shared" si="8"/>
        <v>356986.43145000003</v>
      </c>
      <c r="H286" s="2">
        <f t="shared" si="9"/>
        <v>0.6899999980814755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577647.22</v>
      </c>
      <c r="D288" s="1">
        <f>'PR-RAS'!E292</f>
        <v>569555.04</v>
      </c>
      <c r="E288" s="1">
        <v>0</v>
      </c>
      <c r="F288" s="1">
        <v>0</v>
      </c>
      <c r="G288" s="2">
        <f t="shared" si="8"/>
        <v>492709.34509999998</v>
      </c>
      <c r="H288" s="2">
        <f t="shared" si="9"/>
        <v>0.26000000000931323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974435.09</v>
      </c>
      <c r="D290" s="1">
        <f>'PR-RAS'!E294</f>
        <v>971615.47</v>
      </c>
      <c r="E290" s="1">
        <v>0</v>
      </c>
      <c r="F290" s="1">
        <v>0</v>
      </c>
      <c r="G290" s="2">
        <f t="shared" si="8"/>
        <v>843205.48266999982</v>
      </c>
      <c r="H290" s="2">
        <f t="shared" si="9"/>
        <v>0.55999999993946403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974435.09</v>
      </c>
      <c r="D291" s="1">
        <f>'PR-RAS'!E295</f>
        <v>971615.47</v>
      </c>
      <c r="E291" s="1">
        <v>0</v>
      </c>
      <c r="F291" s="1">
        <v>0</v>
      </c>
      <c r="G291" s="2">
        <f t="shared" si="8"/>
        <v>846123.1486999999</v>
      </c>
      <c r="H291" s="2">
        <f t="shared" si="9"/>
        <v>0.55999999993946403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431269.65</v>
      </c>
      <c r="D345" s="1">
        <f>'PR-RAS'!E350</f>
        <v>126968.99</v>
      </c>
      <c r="E345" s="1">
        <v>0</v>
      </c>
      <c r="F345" s="1">
        <v>0</v>
      </c>
      <c r="G345" s="2">
        <f t="shared" si="8"/>
        <v>235711.42471999998</v>
      </c>
      <c r="H345" s="2">
        <f t="shared" si="9"/>
        <v>0.35999999997147825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431269.65</v>
      </c>
      <c r="D358" s="1">
        <f>'PR-RAS'!E363</f>
        <v>126968.99</v>
      </c>
      <c r="E358" s="1">
        <v>0</v>
      </c>
      <c r="F358" s="1">
        <v>0</v>
      </c>
      <c r="G358" s="2">
        <f t="shared" si="8"/>
        <v>244619.12390999999</v>
      </c>
      <c r="H358" s="2">
        <f t="shared" si="9"/>
        <v>0.35999999997147825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429090.74000000005</v>
      </c>
      <c r="D364" s="1">
        <f>'PR-RAS'!E369</f>
        <v>124957.62000000001</v>
      </c>
      <c r="E364" s="1">
        <v>0</v>
      </c>
      <c r="F364" s="1">
        <v>0</v>
      </c>
      <c r="G364" s="2">
        <f t="shared" si="8"/>
        <v>246479.17074000003</v>
      </c>
      <c r="H364" s="2">
        <f t="shared" si="9"/>
        <v>0.63999999994121026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7424.85</v>
      </c>
      <c r="D365" s="1">
        <f>'PR-RAS'!E370</f>
        <v>57963.01</v>
      </c>
      <c r="E365" s="1">
        <v>0</v>
      </c>
      <c r="F365" s="1">
        <v>0</v>
      </c>
      <c r="G365" s="2">
        <f t="shared" si="8"/>
        <v>44899.716680000005</v>
      </c>
      <c r="H365" s="2">
        <f t="shared" si="9"/>
        <v>0.16000000000167347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119.9</v>
      </c>
      <c r="D366" s="1">
        <f>'PR-RAS'!E371</f>
        <v>1077.08</v>
      </c>
      <c r="E366" s="1">
        <v>0</v>
      </c>
      <c r="F366" s="1">
        <v>0</v>
      </c>
      <c r="G366" s="2">
        <f t="shared" si="8"/>
        <v>830.03189999999995</v>
      </c>
      <c r="H366" s="2">
        <f t="shared" si="9"/>
        <v>0.17999999999992156</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1066.9000000000001</v>
      </c>
      <c r="D367" s="1">
        <f>'PR-RAS'!E372</f>
        <v>244.99</v>
      </c>
      <c r="E367" s="1">
        <v>0</v>
      </c>
      <c r="F367" s="1">
        <v>0</v>
      </c>
      <c r="G367" s="2">
        <f t="shared" si="8"/>
        <v>569.81808000000001</v>
      </c>
      <c r="H367" s="2">
        <f t="shared" si="9"/>
        <v>0.10999999999989996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316237.15000000002</v>
      </c>
      <c r="D368" s="1">
        <f>'PR-RAS'!E373</f>
        <v>33324</v>
      </c>
      <c r="E368" s="1">
        <v>0</v>
      </c>
      <c r="F368" s="1">
        <v>0</v>
      </c>
      <c r="G368" s="2">
        <f t="shared" si="8"/>
        <v>140518.85005000001</v>
      </c>
      <c r="H368" s="2">
        <f t="shared" si="9"/>
        <v>0.15000000002328306</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244.12</v>
      </c>
      <c r="D369" s="1">
        <f>'PR-RAS'!E374</f>
        <v>0</v>
      </c>
      <c r="E369" s="1">
        <v>0</v>
      </c>
      <c r="F369" s="1">
        <v>0</v>
      </c>
      <c r="G369" s="2">
        <f t="shared" si="8"/>
        <v>89.836160000000007</v>
      </c>
      <c r="H369" s="2">
        <f t="shared" si="9"/>
        <v>0.12000000000000455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645.35</v>
      </c>
      <c r="E370" s="1">
        <v>0</v>
      </c>
      <c r="F370" s="1">
        <v>0</v>
      </c>
      <c r="G370" s="2">
        <f t="shared" si="8"/>
        <v>476.26830000000001</v>
      </c>
      <c r="H370" s="2">
        <f t="shared" si="9"/>
        <v>0.35000000000002274</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103997.82</v>
      </c>
      <c r="D371" s="1">
        <f>'PR-RAS'!E376</f>
        <v>31703.19</v>
      </c>
      <c r="E371" s="1">
        <v>0</v>
      </c>
      <c r="F371" s="1">
        <v>0</v>
      </c>
      <c r="G371" s="2">
        <f t="shared" si="8"/>
        <v>61939.554000000004</v>
      </c>
      <c r="H371" s="2">
        <f t="shared" si="9"/>
        <v>0.36999999999170541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2178.91</v>
      </c>
      <c r="D378" s="1">
        <f>'PR-RAS'!E383</f>
        <v>2011.37</v>
      </c>
      <c r="E378" s="1">
        <v>0</v>
      </c>
      <c r="F378" s="1">
        <v>0</v>
      </c>
      <c r="G378" s="2">
        <f t="shared" si="8"/>
        <v>2338.02205</v>
      </c>
      <c r="H378" s="2">
        <f t="shared" si="9"/>
        <v>0.46000000000003638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2178.91</v>
      </c>
      <c r="D379" s="1">
        <f>'PR-RAS'!E384</f>
        <v>2011.37</v>
      </c>
      <c r="E379" s="1">
        <v>0</v>
      </c>
      <c r="F379" s="1">
        <v>0</v>
      </c>
      <c r="G379" s="2">
        <f t="shared" si="8"/>
        <v>2344.2237</v>
      </c>
      <c r="H379" s="2">
        <f t="shared" si="9"/>
        <v>0.46000000000003638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431269.65</v>
      </c>
      <c r="D403" s="1">
        <f>'PR-RAS'!E408</f>
        <v>126968.99</v>
      </c>
      <c r="E403" s="1">
        <v>0</v>
      </c>
      <c r="F403" s="1">
        <v>0</v>
      </c>
      <c r="G403" s="2">
        <f t="shared" si="8"/>
        <v>275453.46726</v>
      </c>
      <c r="H403" s="2">
        <f t="shared" si="9"/>
        <v>0.35999999997147825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4532953.8699999992</v>
      </c>
      <c r="D407" s="1">
        <f>'PR-RAS'!E412</f>
        <v>4605083.37</v>
      </c>
      <c r="E407" s="1">
        <v>0</v>
      </c>
      <c r="F407" s="1">
        <v>0</v>
      </c>
      <c r="G407" s="2">
        <f t="shared" si="8"/>
        <v>5579706.9676600005</v>
      </c>
      <c r="H407" s="2">
        <f t="shared" si="9"/>
        <v>0.50000000093132257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4481307.07</v>
      </c>
      <c r="D408" s="1">
        <f>'PR-RAS'!E413</f>
        <v>4347218.5999999996</v>
      </c>
      <c r="E408" s="1">
        <v>0</v>
      </c>
      <c r="F408" s="1">
        <v>0</v>
      </c>
      <c r="G408" s="2">
        <f t="shared" si="8"/>
        <v>5362527.9178899992</v>
      </c>
      <c r="H408" s="2">
        <f t="shared" si="9"/>
        <v>0.47000000067055225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51646.799999998882</v>
      </c>
      <c r="D409" s="1">
        <f>'PR-RAS'!E414</f>
        <v>257864.77000000048</v>
      </c>
      <c r="E409" s="1">
        <v>0</v>
      </c>
      <c r="F409" s="1">
        <v>0</v>
      </c>
      <c r="G409" s="2">
        <f t="shared" si="8"/>
        <v>231489.54671999993</v>
      </c>
      <c r="H409" s="2">
        <f t="shared" si="9"/>
        <v>0.43000000063329935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577647.22</v>
      </c>
      <c r="D411" s="1">
        <f>'PR-RAS'!E416</f>
        <v>569555.04</v>
      </c>
      <c r="E411" s="1">
        <v>0</v>
      </c>
      <c r="F411" s="1">
        <v>0</v>
      </c>
      <c r="G411" s="2">
        <f t="shared" si="8"/>
        <v>703870.49300000002</v>
      </c>
      <c r="H411" s="2">
        <f t="shared" si="9"/>
        <v>0.26000000000931323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974435.09</v>
      </c>
      <c r="D413" s="1">
        <f>'PR-RAS'!E418</f>
        <v>971615.47</v>
      </c>
      <c r="E413" s="1">
        <v>0</v>
      </c>
      <c r="F413" s="1">
        <v>0</v>
      </c>
      <c r="G413" s="2">
        <f t="shared" si="8"/>
        <v>1202078.4043599998</v>
      </c>
      <c r="H413" s="2">
        <f t="shared" si="9"/>
        <v>0.55999999993946403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4532953.8699999992</v>
      </c>
      <c r="D633" s="1">
        <f>'PR-RAS'!E639</f>
        <v>4605083.37</v>
      </c>
      <c r="E633" s="1">
        <v>0</v>
      </c>
      <c r="F633" s="1">
        <v>0</v>
      </c>
      <c r="G633" s="2">
        <f t="shared" si="10"/>
        <v>8685652.2255199999</v>
      </c>
      <c r="H633" s="2">
        <f t="shared" si="11"/>
        <v>0.50000000093132257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4481307.07</v>
      </c>
      <c r="D634" s="1">
        <f>'PR-RAS'!E640</f>
        <v>4347218.5999999996</v>
      </c>
      <c r="E634" s="1">
        <v>0</v>
      </c>
      <c r="F634" s="1">
        <v>0</v>
      </c>
      <c r="G634" s="2">
        <f t="shared" si="10"/>
        <v>8340246.1229099995</v>
      </c>
      <c r="H634" s="2">
        <f t="shared" si="11"/>
        <v>0.47000000067055225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51646.799999998882</v>
      </c>
      <c r="D635" s="1">
        <f>'PR-RAS'!E641</f>
        <v>257864.77000000048</v>
      </c>
      <c r="E635" s="1">
        <v>0</v>
      </c>
      <c r="F635" s="1">
        <v>0</v>
      </c>
      <c r="G635" s="2">
        <f t="shared" si="10"/>
        <v>359716.59955999989</v>
      </c>
      <c r="H635" s="2">
        <f t="shared" si="11"/>
        <v>0.43000000063329935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577647.22</v>
      </c>
      <c r="D637" s="1">
        <f>'PR-RAS'!E643</f>
        <v>569555.04</v>
      </c>
      <c r="E637" s="1">
        <v>0</v>
      </c>
      <c r="F637" s="1">
        <v>0</v>
      </c>
      <c r="G637" s="2">
        <f t="shared" si="10"/>
        <v>1091857.6428</v>
      </c>
      <c r="H637" s="2">
        <f t="shared" si="11"/>
        <v>0.26000000000931323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629294.01999999885</v>
      </c>
      <c r="D639" s="1">
        <f>'PR-RAS'!E645</f>
        <v>827419.81000000052</v>
      </c>
      <c r="E639" s="1">
        <v>0</v>
      </c>
      <c r="F639" s="1">
        <v>0</v>
      </c>
      <c r="G639" s="2">
        <f t="shared" si="10"/>
        <v>1457277.2623199997</v>
      </c>
      <c r="H639" s="2">
        <f t="shared" si="11"/>
        <v>0.20999999833293259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224486.75</v>
      </c>
      <c r="D641" s="1">
        <f>'PR-RAS'!E647</f>
        <v>280350.78999999998</v>
      </c>
      <c r="E641" s="1">
        <v>0</v>
      </c>
      <c r="F641" s="1">
        <v>0</v>
      </c>
      <c r="G641" s="2">
        <f t="shared" si="10"/>
        <v>502520.53119999997</v>
      </c>
      <c r="H641" s="2">
        <f t="shared" si="11"/>
        <v>0.46000000002095476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584798.05000000005</v>
      </c>
      <c r="D642" s="1">
        <f>'PR-RAS'!E649</f>
        <v>566559.19999999995</v>
      </c>
      <c r="E642" s="1">
        <v>0</v>
      </c>
      <c r="F642" s="1">
        <v>0</v>
      </c>
      <c r="G642" s="2">
        <f t="shared" si="10"/>
        <v>1101184.4444500001</v>
      </c>
      <c r="H642" s="2">
        <f t="shared" si="11"/>
        <v>0.25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4011669.04</v>
      </c>
      <c r="D643" s="1">
        <f>'PR-RAS'!E650</f>
        <v>2291450.39</v>
      </c>
      <c r="E643" s="1">
        <v>0</v>
      </c>
      <c r="F643" s="1">
        <v>0</v>
      </c>
      <c r="G643" s="2">
        <f t="shared" si="10"/>
        <v>5517713.8244400006</v>
      </c>
      <c r="H643" s="2">
        <f t="shared" si="11"/>
        <v>0.43000000016763806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4029907.89</v>
      </c>
      <c r="D644" s="1">
        <f>'PR-RAS'!E651</f>
        <v>2112164.5499999998</v>
      </c>
      <c r="E644" s="1">
        <v>0</v>
      </c>
      <c r="F644" s="1">
        <v>0</v>
      </c>
      <c r="G644" s="2">
        <f t="shared" si="10"/>
        <v>5307474.3845700007</v>
      </c>
      <c r="H644" s="2">
        <f t="shared" si="11"/>
        <v>0.56000000005587935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566559.19999999972</v>
      </c>
      <c r="D645" s="1">
        <f>'PR-RAS'!E652</f>
        <v>745845.04</v>
      </c>
      <c r="E645" s="1">
        <v>0</v>
      </c>
      <c r="F645" s="1">
        <v>0</v>
      </c>
      <c r="G645" s="2">
        <f t="shared" si="10"/>
        <v>1325512.53632</v>
      </c>
      <c r="H645" s="2">
        <f t="shared" si="11"/>
        <v>0.23999999975785613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91</v>
      </c>
      <c r="D647" s="1">
        <f>'PR-RAS'!E654</f>
        <v>85</v>
      </c>
      <c r="E647" s="1">
        <v>0</v>
      </c>
      <c r="F647" s="1">
        <v>0</v>
      </c>
      <c r="G647" s="2">
        <f t="shared" si="10"/>
        <v>168.60599999999999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90</v>
      </c>
      <c r="D649" s="1">
        <f>'PR-RAS'!E656</f>
        <v>83</v>
      </c>
      <c r="E649" s="1">
        <v>0</v>
      </c>
      <c r="F649" s="1">
        <v>0</v>
      </c>
      <c r="G649" s="2">
        <f t="shared" si="10"/>
        <v>165.88800000000001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592.04</v>
      </c>
      <c r="D669" s="1">
        <f>'PR-RAS'!E676</f>
        <v>0</v>
      </c>
      <c r="E669" s="1">
        <v>0</v>
      </c>
      <c r="F669" s="1">
        <v>0</v>
      </c>
      <c r="G669" s="2">
        <f t="shared" si="10"/>
        <v>395.48271999999997</v>
      </c>
      <c r="H669" s="2">
        <f t="shared" si="11"/>
        <v>3.999999999996362E-2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314665.40000000002</v>
      </c>
      <c r="D671" s="1">
        <f>'PR-RAS'!E678</f>
        <v>295800.40999999997</v>
      </c>
      <c r="E671" s="1">
        <v>0</v>
      </c>
      <c r="F671" s="1">
        <v>0</v>
      </c>
      <c r="G671" s="2">
        <f t="shared" si="10"/>
        <v>607198.36739999999</v>
      </c>
      <c r="H671" s="2">
        <f t="shared" si="11"/>
        <v>0.80999999999767169</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26078.65</v>
      </c>
      <c r="D689" s="1">
        <f>'PR-RAS'!E696</f>
        <v>5974.98</v>
      </c>
      <c r="E689" s="1">
        <v>0</v>
      </c>
      <c r="F689" s="1">
        <v>0</v>
      </c>
      <c r="G689" s="2">
        <f t="shared" si="10"/>
        <v>26163.683679999998</v>
      </c>
      <c r="H689" s="2">
        <f t="shared" si="11"/>
        <v>0.36999999999898137</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376.06</v>
      </c>
      <c r="D690" s="1">
        <f>'PR-RAS'!E697</f>
        <v>5283.63</v>
      </c>
      <c r="E690" s="1">
        <v>0</v>
      </c>
      <c r="F690" s="1">
        <v>0</v>
      </c>
      <c r="G690" s="2">
        <f t="shared" si="10"/>
        <v>7539.9474799999989</v>
      </c>
      <c r="H690" s="2">
        <f t="shared" si="11"/>
        <v>0.42999999999989313</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926851.1</v>
      </c>
      <c r="D703" s="1">
        <f>'PR-RAS'!E710</f>
        <v>903196</v>
      </c>
      <c r="E703" s="1">
        <v>0</v>
      </c>
      <c r="F703" s="1">
        <v>0</v>
      </c>
      <c r="G703" s="2">
        <f t="shared" si="10"/>
        <v>1918736.6561999999</v>
      </c>
      <c r="H703" s="2">
        <f t="shared" si="11"/>
        <v>9.9999999976716936E-2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254.75</v>
      </c>
      <c r="E705" s="1">
        <v>0</v>
      </c>
      <c r="F705" s="1">
        <v>0</v>
      </c>
      <c r="G705" s="2">
        <f t="shared" si="10"/>
        <v>358.68799999999999</v>
      </c>
      <c r="H705" s="2">
        <f t="shared" si="11"/>
        <v>0.25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6667.04</v>
      </c>
      <c r="D709" s="1">
        <f>'PR-RAS'!E716</f>
        <v>2319.73</v>
      </c>
      <c r="E709" s="1">
        <v>0</v>
      </c>
      <c r="F709" s="1">
        <v>0</v>
      </c>
      <c r="G709" s="2">
        <f t="shared" si="10"/>
        <v>8005.0019999999995</v>
      </c>
      <c r="H709" s="2">
        <f t="shared" si="11"/>
        <v>0.30999999999994543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479.38</v>
      </c>
      <c r="D710" s="1">
        <f>'PR-RAS'!E717</f>
        <v>1765.76</v>
      </c>
      <c r="E710" s="1">
        <v>0</v>
      </c>
      <c r="F710" s="1">
        <v>0</v>
      </c>
      <c r="G710" s="2">
        <f t="shared" si="10"/>
        <v>2843.7280999999998</v>
      </c>
      <c r="H710" s="2">
        <f t="shared" si="11"/>
        <v>0.62000000000000455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75210.44</v>
      </c>
      <c r="D711" s="1">
        <f>'PR-RAS'!E718</f>
        <v>69850.84</v>
      </c>
      <c r="E711" s="1">
        <v>0</v>
      </c>
      <c r="F711" s="1">
        <v>0</v>
      </c>
      <c r="G711" s="2">
        <f t="shared" si="10"/>
        <v>152587.60519999999</v>
      </c>
      <c r="H711" s="2">
        <f t="shared" si="11"/>
        <v>0.60000000000582077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9749.52</v>
      </c>
      <c r="D713" s="1">
        <f>'PR-RAS'!E720</f>
        <v>2147.7800000000002</v>
      </c>
      <c r="E713" s="1">
        <v>0</v>
      </c>
      <c r="F713" s="1">
        <v>0</v>
      </c>
      <c r="G713" s="2">
        <f t="shared" si="10"/>
        <v>10000.096960000001</v>
      </c>
      <c r="H713" s="2">
        <f t="shared" si="11"/>
        <v>0.69999999999936335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13306.75</v>
      </c>
      <c r="D714" s="1">
        <f>'PR-RAS'!E721</f>
        <v>7751.83</v>
      </c>
      <c r="E714" s="1">
        <v>0</v>
      </c>
      <c r="F714" s="1">
        <v>0</v>
      </c>
      <c r="G714" s="2">
        <f t="shared" si="10"/>
        <v>20541.822329999999</v>
      </c>
      <c r="H714" s="2">
        <f t="shared" si="11"/>
        <v>0.42000000000007276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183451.35</v>
      </c>
      <c r="D715" s="1">
        <f>'PR-RAS'!E722</f>
        <v>171672.54</v>
      </c>
      <c r="E715" s="1">
        <v>0</v>
      </c>
      <c r="F715" s="1">
        <v>0</v>
      </c>
      <c r="G715" s="2">
        <f t="shared" si="10"/>
        <v>376132.65102000005</v>
      </c>
      <c r="H715" s="2">
        <f t="shared" si="11"/>
        <v>0.80999999999767169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20126.330000000002</v>
      </c>
      <c r="D716" s="1">
        <f>'PR-RAS'!E723</f>
        <v>22508.66</v>
      </c>
      <c r="E716" s="1">
        <v>0</v>
      </c>
      <c r="F716" s="1">
        <v>0</v>
      </c>
      <c r="G716" s="2">
        <f t="shared" si="10"/>
        <v>46577.709750000002</v>
      </c>
      <c r="H716" s="2">
        <f t="shared" si="11"/>
        <v>0.67000000000189175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12359.37</v>
      </c>
      <c r="D718" s="1">
        <f>'PR-RAS'!E725</f>
        <v>13575.6</v>
      </c>
      <c r="E718" s="1">
        <v>0</v>
      </c>
      <c r="F718" s="1">
        <v>0</v>
      </c>
      <c r="G718" s="2">
        <f t="shared" si="10"/>
        <v>28329.078689999998</v>
      </c>
      <c r="H718" s="2">
        <f t="shared" si="11"/>
        <v>0.77000000000043656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7501.68</v>
      </c>
      <c r="D812" s="1">
        <f>'PR-RAS'!E819</f>
        <v>6843.93</v>
      </c>
      <c r="E812" s="1">
        <v>0</v>
      </c>
      <c r="F812" s="1">
        <v>0</v>
      </c>
      <c r="G812" s="2">
        <f t="shared" si="18"/>
        <v>17184.716940000002</v>
      </c>
      <c r="H812" s="2">
        <f t="shared" si="19"/>
        <v>0.38999999999941792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1600</v>
      </c>
      <c r="D816" s="1">
        <f>'PR-RAS'!E823</f>
        <v>2400</v>
      </c>
      <c r="E816" s="1">
        <v>0</v>
      </c>
      <c r="F816" s="1">
        <v>0</v>
      </c>
      <c r="G816" s="2">
        <f t="shared" si="18"/>
        <v>5216</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11170744.02</v>
      </c>
      <c r="D984" s="6">
        <f>BILANCA!E6</f>
        <v>11614725.199999999</v>
      </c>
      <c r="E984" s="6">
        <v>0</v>
      </c>
      <c r="F984" s="6">
        <v>0</v>
      </c>
      <c r="G984" s="7">
        <f t="shared" ref="G984:G1241" si="22">B984/1000*C984+B984/500*D984</f>
        <v>34400.19442</v>
      </c>
      <c r="H984" s="7">
        <f t="shared" si="19"/>
        <v>0.2199999988079071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9415718.5</v>
      </c>
      <c r="D985" s="1">
        <f>BILANCA!E7</f>
        <v>9541185.7599999998</v>
      </c>
      <c r="E985" s="1">
        <v>0</v>
      </c>
      <c r="F985" s="1">
        <v>0</v>
      </c>
      <c r="G985" s="2">
        <f t="shared" si="22"/>
        <v>56996.180040000007</v>
      </c>
      <c r="H985" s="2">
        <f t="shared" si="19"/>
        <v>0.74000000022351742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22888.310000000005</v>
      </c>
      <c r="D986" s="1">
        <f>BILANCA!E8</f>
        <v>22888.310000000005</v>
      </c>
      <c r="E986" s="1">
        <v>0</v>
      </c>
      <c r="F986" s="1">
        <v>0</v>
      </c>
      <c r="G986" s="2">
        <f t="shared" si="22"/>
        <v>205.99479000000002</v>
      </c>
      <c r="H986" s="2">
        <f t="shared" si="19"/>
        <v>0.6200000000098953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14231.6</v>
      </c>
      <c r="D987" s="1">
        <f>BILANCA!E9</f>
        <v>14231.6</v>
      </c>
      <c r="E987" s="1">
        <v>0</v>
      </c>
      <c r="F987" s="1">
        <v>0</v>
      </c>
      <c r="G987" s="2">
        <f t="shared" si="22"/>
        <v>170.7792</v>
      </c>
      <c r="H987" s="2">
        <f t="shared" si="19"/>
        <v>0.7999999999992724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67075.5</v>
      </c>
      <c r="D988" s="1">
        <f>BILANCA!E10</f>
        <v>67075.5</v>
      </c>
      <c r="E988" s="1">
        <v>0</v>
      </c>
      <c r="F988" s="1">
        <v>0</v>
      </c>
      <c r="G988" s="2">
        <f t="shared" si="22"/>
        <v>1006.1324999999999</v>
      </c>
      <c r="H988" s="2">
        <f t="shared" si="19"/>
        <v>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58418.79</v>
      </c>
      <c r="D989" s="1">
        <f>BILANCA!E11</f>
        <v>58418.79</v>
      </c>
      <c r="E989" s="1">
        <v>0</v>
      </c>
      <c r="F989" s="1">
        <v>0</v>
      </c>
      <c r="G989" s="2">
        <f t="shared" si="22"/>
        <v>1051.5382199999999</v>
      </c>
      <c r="H989" s="2">
        <f t="shared" si="19"/>
        <v>0.41999999999825377</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9173930.5800000001</v>
      </c>
      <c r="D990" s="1">
        <f>BILANCA!E12</f>
        <v>9299397.8399999999</v>
      </c>
      <c r="E990" s="1">
        <v>0</v>
      </c>
      <c r="F990" s="1">
        <v>0</v>
      </c>
      <c r="G990" s="2">
        <f t="shared" si="22"/>
        <v>194409.08382</v>
      </c>
      <c r="H990" s="2">
        <f t="shared" si="19"/>
        <v>0.58000000007450581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7970225.1299999999</v>
      </c>
      <c r="D991" s="1">
        <f>BILANCA!E13</f>
        <v>7970225.1299999999</v>
      </c>
      <c r="E991" s="1">
        <v>0</v>
      </c>
      <c r="F991" s="1">
        <v>0</v>
      </c>
      <c r="G991" s="2">
        <f t="shared" si="22"/>
        <v>191285.40312</v>
      </c>
      <c r="H991" s="2">
        <f t="shared" si="19"/>
        <v>0.25999999977648258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10036303.449999999</v>
      </c>
      <c r="D993" s="1">
        <f>BILANCA!E15</f>
        <v>10036303.449999999</v>
      </c>
      <c r="E993" s="1">
        <v>0</v>
      </c>
      <c r="F993" s="1">
        <v>0</v>
      </c>
      <c r="G993" s="2">
        <f t="shared" si="22"/>
        <v>301089.10349999997</v>
      </c>
      <c r="H993" s="2">
        <f t="shared" si="19"/>
        <v>0.89999999850988388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42206.23</v>
      </c>
      <c r="D995" s="1">
        <f>BILANCA!E17</f>
        <v>42206.23</v>
      </c>
      <c r="E995" s="1">
        <v>0</v>
      </c>
      <c r="F995" s="1">
        <v>0</v>
      </c>
      <c r="G995" s="2">
        <f t="shared" si="22"/>
        <v>1519.4242800000002</v>
      </c>
      <c r="H995" s="2">
        <f t="shared" si="19"/>
        <v>0.46000000000640284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2108284.5499999998</v>
      </c>
      <c r="D996" s="1">
        <f>BILANCA!E18</f>
        <v>2108284.5499999998</v>
      </c>
      <c r="E996" s="1">
        <v>0</v>
      </c>
      <c r="F996" s="1">
        <v>0</v>
      </c>
      <c r="G996" s="2">
        <f t="shared" si="22"/>
        <v>82223.097449999987</v>
      </c>
      <c r="H996" s="2">
        <f t="shared" si="19"/>
        <v>0.90000000037252903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1139888.2800000003</v>
      </c>
      <c r="D997" s="1">
        <f>BILANCA!E19</f>
        <v>1264007</v>
      </c>
      <c r="E997" s="1">
        <v>0</v>
      </c>
      <c r="F997" s="1">
        <v>0</v>
      </c>
      <c r="G997" s="2">
        <f t="shared" si="22"/>
        <v>51350.631920000007</v>
      </c>
      <c r="H997" s="2">
        <f t="shared" si="19"/>
        <v>0.28000000026077032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522604.25</v>
      </c>
      <c r="D998" s="1">
        <f>BILANCA!E20</f>
        <v>579728.36</v>
      </c>
      <c r="E998" s="1">
        <v>0</v>
      </c>
      <c r="F998" s="1">
        <v>0</v>
      </c>
      <c r="G998" s="2">
        <f t="shared" si="22"/>
        <v>25230.914550000001</v>
      </c>
      <c r="H998" s="2">
        <f t="shared" si="19"/>
        <v>0.60999999998603016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36348.75</v>
      </c>
      <c r="D999" s="1">
        <f>BILANCA!E21</f>
        <v>37425.83</v>
      </c>
      <c r="E999" s="1">
        <v>0</v>
      </c>
      <c r="F999" s="1">
        <v>0</v>
      </c>
      <c r="G999" s="2">
        <f t="shared" si="22"/>
        <v>1779.2065600000001</v>
      </c>
      <c r="H999" s="2">
        <f t="shared" si="19"/>
        <v>0.41999999999825377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288706.86</v>
      </c>
      <c r="D1000" s="1">
        <f>BILANCA!E22</f>
        <v>288951.84999999998</v>
      </c>
      <c r="E1000" s="1">
        <v>0</v>
      </c>
      <c r="F1000" s="1">
        <v>0</v>
      </c>
      <c r="G1000" s="2">
        <f t="shared" si="22"/>
        <v>14732.37952</v>
      </c>
      <c r="H1000" s="2">
        <f t="shared" si="19"/>
        <v>0.2900000000372529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1279186.74</v>
      </c>
      <c r="D1001" s="1">
        <f>BILANCA!E23</f>
        <v>1312510.74</v>
      </c>
      <c r="E1001" s="1">
        <v>0</v>
      </c>
      <c r="F1001" s="1">
        <v>0</v>
      </c>
      <c r="G1001" s="2">
        <f t="shared" si="22"/>
        <v>70275.747959999993</v>
      </c>
      <c r="H1001" s="2">
        <f t="shared" si="19"/>
        <v>0.52000000001862645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95999.89</v>
      </c>
      <c r="D1002" s="1">
        <f>BILANCA!E24</f>
        <v>95999.89</v>
      </c>
      <c r="E1002" s="1">
        <v>0</v>
      </c>
      <c r="F1002" s="1">
        <v>0</v>
      </c>
      <c r="G1002" s="2">
        <f t="shared" si="22"/>
        <v>5471.9937300000001</v>
      </c>
      <c r="H1002" s="2">
        <f t="shared" si="19"/>
        <v>0.22000000000116415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645.35</v>
      </c>
      <c r="E1003" s="1">
        <v>0</v>
      </c>
      <c r="F1003" s="1">
        <v>0</v>
      </c>
      <c r="G1003" s="2">
        <f t="shared" si="22"/>
        <v>25.814</v>
      </c>
      <c r="H1003" s="2">
        <f t="shared" si="19"/>
        <v>0.35000000000002274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1670694.04</v>
      </c>
      <c r="D1004" s="1">
        <f>BILANCA!E26</f>
        <v>1702397.23</v>
      </c>
      <c r="E1004" s="1">
        <v>0</v>
      </c>
      <c r="F1004" s="1">
        <v>0</v>
      </c>
      <c r="G1004" s="2">
        <f t="shared" si="22"/>
        <v>106585.25850000001</v>
      </c>
      <c r="H1004" s="2">
        <f t="shared" si="19"/>
        <v>0.27000000001862645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2753652.25</v>
      </c>
      <c r="D1006" s="1">
        <f>BILANCA!E28</f>
        <v>2753652.25</v>
      </c>
      <c r="E1006" s="1">
        <v>0</v>
      </c>
      <c r="F1006" s="1">
        <v>0</v>
      </c>
      <c r="G1006" s="2">
        <f t="shared" si="22"/>
        <v>190002.00524999999</v>
      </c>
      <c r="H1006" s="2">
        <f t="shared" si="19"/>
        <v>0.5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368.85999999999996</v>
      </c>
      <c r="D1007" s="1">
        <f>BILANCA!E29</f>
        <v>368.85999999999996</v>
      </c>
      <c r="E1007" s="1">
        <v>0</v>
      </c>
      <c r="F1007" s="1">
        <v>0</v>
      </c>
      <c r="G1007" s="2">
        <f t="shared" si="22"/>
        <v>26.557919999999996</v>
      </c>
      <c r="H1007" s="2">
        <f t="shared" si="19"/>
        <v>0.2800000000000864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769.79</v>
      </c>
      <c r="D1010" s="1">
        <f>BILANCA!E32</f>
        <v>769.79</v>
      </c>
      <c r="E1010" s="1">
        <v>0</v>
      </c>
      <c r="F1010" s="1">
        <v>0</v>
      </c>
      <c r="G1010" s="2">
        <f t="shared" si="22"/>
        <v>62.352989999999991</v>
      </c>
      <c r="H1010" s="2">
        <f t="shared" si="19"/>
        <v>0.42000000000007276</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400.93</v>
      </c>
      <c r="D1012" s="1">
        <f>BILANCA!E34</f>
        <v>400.93</v>
      </c>
      <c r="E1012" s="1">
        <v>0</v>
      </c>
      <c r="F1012" s="1">
        <v>0</v>
      </c>
      <c r="G1012" s="2">
        <f t="shared" si="22"/>
        <v>34.88091</v>
      </c>
      <c r="H1012" s="2">
        <f t="shared" si="19"/>
        <v>0.13999999999998636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36862.510000000009</v>
      </c>
      <c r="D1013" s="1">
        <f>BILANCA!E35</f>
        <v>38211.050000000003</v>
      </c>
      <c r="E1013" s="1">
        <v>0</v>
      </c>
      <c r="F1013" s="1">
        <v>0</v>
      </c>
      <c r="G1013" s="2">
        <f t="shared" si="22"/>
        <v>3398.5383000000002</v>
      </c>
      <c r="H1013" s="2">
        <f t="shared" si="19"/>
        <v>0.53999999999359716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96919.21</v>
      </c>
      <c r="D1014" s="1">
        <f>BILANCA!E36</f>
        <v>98267.75</v>
      </c>
      <c r="E1014" s="1">
        <v>0</v>
      </c>
      <c r="F1014" s="1">
        <v>0</v>
      </c>
      <c r="G1014" s="2">
        <f t="shared" si="22"/>
        <v>9097.0960099999993</v>
      </c>
      <c r="H1014" s="2">
        <f t="shared" si="19"/>
        <v>0.46000000000640284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139.36000000000001</v>
      </c>
      <c r="D1017" s="1">
        <f>BILANCA!E39</f>
        <v>139.36000000000001</v>
      </c>
      <c r="E1017" s="1">
        <v>0</v>
      </c>
      <c r="F1017" s="1">
        <v>0</v>
      </c>
      <c r="G1017" s="2">
        <f t="shared" si="22"/>
        <v>14.214720000000003</v>
      </c>
      <c r="H1017" s="2">
        <f t="shared" si="19"/>
        <v>0.72000000000002728</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60196.06</v>
      </c>
      <c r="D1018" s="1">
        <f>BILANCA!E40</f>
        <v>60196.06</v>
      </c>
      <c r="E1018" s="1">
        <v>0</v>
      </c>
      <c r="F1018" s="1">
        <v>0</v>
      </c>
      <c r="G1018" s="2">
        <f t="shared" si="22"/>
        <v>6320.5863000000008</v>
      </c>
      <c r="H1018" s="2">
        <f t="shared" si="19"/>
        <v>0.11999999999534339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26585.800000000003</v>
      </c>
      <c r="D1023" s="1">
        <f>BILANCA!E45</f>
        <v>26585.800000000003</v>
      </c>
      <c r="E1023" s="1">
        <v>0</v>
      </c>
      <c r="F1023" s="1">
        <v>0</v>
      </c>
      <c r="G1023" s="2">
        <f t="shared" si="22"/>
        <v>3190.2960000000007</v>
      </c>
      <c r="H1023" s="2">
        <f t="shared" si="19"/>
        <v>0.39999999999417923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32639.77</v>
      </c>
      <c r="D1025" s="1">
        <f>BILANCA!E47</f>
        <v>32639.77</v>
      </c>
      <c r="E1025" s="1">
        <v>0</v>
      </c>
      <c r="F1025" s="1">
        <v>0</v>
      </c>
      <c r="G1025" s="2">
        <f t="shared" si="22"/>
        <v>4112.6110200000003</v>
      </c>
      <c r="H1025" s="2">
        <f t="shared" si="19"/>
        <v>0.45999999999912689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1062.25</v>
      </c>
      <c r="D1026" s="1">
        <f>BILANCA!E48</f>
        <v>1062.25</v>
      </c>
      <c r="E1026" s="1">
        <v>0</v>
      </c>
      <c r="F1026" s="1">
        <v>0</v>
      </c>
      <c r="G1026" s="2">
        <f t="shared" si="22"/>
        <v>137.03025</v>
      </c>
      <c r="H1026" s="2">
        <f t="shared" si="19"/>
        <v>0.5</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7116.22</v>
      </c>
      <c r="D1028" s="1">
        <f>BILANCA!E50</f>
        <v>7116.22</v>
      </c>
      <c r="E1028" s="1">
        <v>0</v>
      </c>
      <c r="F1028" s="1">
        <v>0</v>
      </c>
      <c r="G1028" s="2">
        <f t="shared" si="22"/>
        <v>960.6896999999999</v>
      </c>
      <c r="H1028" s="2">
        <f t="shared" si="19"/>
        <v>0.44000000000050932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104392.19</v>
      </c>
      <c r="D1032" s="1">
        <f>BILANCA!E54</f>
        <v>107794.13</v>
      </c>
      <c r="E1032" s="1">
        <v>0</v>
      </c>
      <c r="F1032" s="1">
        <v>0</v>
      </c>
      <c r="G1032" s="2">
        <f t="shared" si="22"/>
        <v>15679.04205</v>
      </c>
      <c r="H1032" s="2">
        <f t="shared" si="19"/>
        <v>0.32000000000698492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104392.19</v>
      </c>
      <c r="D1033" s="1">
        <f>BILANCA!E55</f>
        <v>107794.13</v>
      </c>
      <c r="E1033" s="1">
        <v>0</v>
      </c>
      <c r="F1033" s="1">
        <v>0</v>
      </c>
      <c r="G1033" s="2">
        <f t="shared" si="22"/>
        <v>15999.022500000001</v>
      </c>
      <c r="H1033" s="2">
        <f t="shared" si="19"/>
        <v>0.32000000000698492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218899.61</v>
      </c>
      <c r="D1041" s="1">
        <f>BILANCA!E63</f>
        <v>218899.61</v>
      </c>
      <c r="E1041" s="1">
        <v>0</v>
      </c>
      <c r="F1041" s="1">
        <v>0</v>
      </c>
      <c r="G1041" s="2">
        <f t="shared" si="22"/>
        <v>38088.532139999996</v>
      </c>
      <c r="H1041" s="2">
        <f t="shared" si="19"/>
        <v>0.78000000002793968</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218899.61</v>
      </c>
      <c r="D1043" s="1">
        <f>BILANCA!E65</f>
        <v>218899.61</v>
      </c>
      <c r="E1043" s="1">
        <v>0</v>
      </c>
      <c r="F1043" s="1">
        <v>0</v>
      </c>
      <c r="G1043" s="2">
        <f t="shared" si="22"/>
        <v>39401.929799999998</v>
      </c>
      <c r="H1043" s="2">
        <f t="shared" si="19"/>
        <v>0.78000000002793968</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1755025.52</v>
      </c>
      <c r="D1046" s="1">
        <f>BILANCA!E68</f>
        <v>2073539.44</v>
      </c>
      <c r="E1046" s="1">
        <v>0</v>
      </c>
      <c r="F1046" s="1">
        <v>0</v>
      </c>
      <c r="G1046" s="2">
        <f t="shared" si="22"/>
        <v>371832.5772</v>
      </c>
      <c r="H1046" s="2">
        <f t="shared" si="19"/>
        <v>0.91999999992549419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566559.20000000007</v>
      </c>
      <c r="D1047" s="1">
        <f>BILANCA!E69</f>
        <v>745845.03999999992</v>
      </c>
      <c r="E1047" s="1">
        <v>0</v>
      </c>
      <c r="F1047" s="1">
        <v>0</v>
      </c>
      <c r="G1047" s="2">
        <f t="shared" si="22"/>
        <v>131727.95392</v>
      </c>
      <c r="H1047" s="2">
        <f t="shared" si="19"/>
        <v>0.23999999999068677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566515.89</v>
      </c>
      <c r="D1048" s="1">
        <f>BILANCA!E70</f>
        <v>744966.59</v>
      </c>
      <c r="E1048" s="1">
        <v>0</v>
      </c>
      <c r="F1048" s="1">
        <v>0</v>
      </c>
      <c r="G1048" s="2">
        <f t="shared" si="22"/>
        <v>133669.18955000001</v>
      </c>
      <c r="H1048" s="2">
        <f t="shared" si="19"/>
        <v>0.52000000001862645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566515.89</v>
      </c>
      <c r="D1050" s="1">
        <f>BILANCA!E72</f>
        <v>744966.59</v>
      </c>
      <c r="E1050" s="1">
        <v>0</v>
      </c>
      <c r="F1050" s="1">
        <v>0</v>
      </c>
      <c r="G1050" s="2">
        <f t="shared" si="22"/>
        <v>137782.08769000001</v>
      </c>
      <c r="H1050" s="2">
        <f t="shared" si="19"/>
        <v>0.52000000001862645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43.31</v>
      </c>
      <c r="D1054" s="1">
        <f>BILANCA!E76</f>
        <v>878.45</v>
      </c>
      <c r="E1054" s="1">
        <v>0</v>
      </c>
      <c r="F1054" s="1">
        <v>0</v>
      </c>
      <c r="G1054" s="2">
        <f t="shared" si="22"/>
        <v>127.81491</v>
      </c>
      <c r="H1054" s="2">
        <f t="shared" si="19"/>
        <v>0.76000000000004775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7747.25</v>
      </c>
      <c r="D1056" s="1">
        <f>BILANCA!E78</f>
        <v>6490.2800000000007</v>
      </c>
      <c r="E1056" s="1">
        <v>0</v>
      </c>
      <c r="F1056" s="1">
        <v>0</v>
      </c>
      <c r="G1056" s="2">
        <f t="shared" si="22"/>
        <v>1513.13013</v>
      </c>
      <c r="H1056" s="2">
        <f t="shared" si="19"/>
        <v>0.53000000000065484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2400</v>
      </c>
      <c r="E1061" s="1">
        <v>0</v>
      </c>
      <c r="F1061" s="1">
        <v>0</v>
      </c>
      <c r="G1061" s="2">
        <f t="shared" si="22"/>
        <v>374.4</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7747.25</v>
      </c>
      <c r="D1064" s="1">
        <f>BILANCA!E86</f>
        <v>4090.28</v>
      </c>
      <c r="E1064" s="1">
        <v>0</v>
      </c>
      <c r="F1064" s="1">
        <v>0</v>
      </c>
      <c r="G1064" s="2">
        <f t="shared" si="22"/>
        <v>1290.1526100000001</v>
      </c>
      <c r="H1064" s="2">
        <f t="shared" si="19"/>
        <v>0.53000000000020009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1327.23</v>
      </c>
      <c r="D1112" s="1">
        <f>BILANCA!E134</f>
        <v>1327.23</v>
      </c>
      <c r="E1112" s="1">
        <v>0</v>
      </c>
      <c r="F1112" s="1">
        <v>0</v>
      </c>
      <c r="G1112" s="2">
        <f t="shared" si="22"/>
        <v>513.63801000000001</v>
      </c>
      <c r="H1112" s="2">
        <f t="shared" si="23"/>
        <v>0.46000000000003638</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1327.23</v>
      </c>
      <c r="D1113" s="1">
        <f>BILANCA!E135</f>
        <v>1327.23</v>
      </c>
      <c r="E1113" s="1">
        <v>0</v>
      </c>
      <c r="F1113" s="1">
        <v>0</v>
      </c>
      <c r="G1113" s="2">
        <f t="shared" si="22"/>
        <v>517.61970000000008</v>
      </c>
      <c r="H1113" s="2">
        <f t="shared" si="23"/>
        <v>0.46000000000003638</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1327.23</v>
      </c>
      <c r="D1114" s="1">
        <f>BILANCA!E136</f>
        <v>1327.23</v>
      </c>
      <c r="E1114" s="1">
        <v>0</v>
      </c>
      <c r="F1114" s="1">
        <v>0</v>
      </c>
      <c r="G1114" s="2">
        <f t="shared" si="22"/>
        <v>521.60139000000004</v>
      </c>
      <c r="H1114" s="2">
        <f t="shared" si="23"/>
        <v>0.46000000000003638</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954905.09</v>
      </c>
      <c r="D1124" s="1">
        <f>BILANCA!E146</f>
        <v>1039526.1</v>
      </c>
      <c r="E1124" s="1">
        <v>0</v>
      </c>
      <c r="F1124" s="1">
        <v>0</v>
      </c>
      <c r="G1124" s="2">
        <f t="shared" si="22"/>
        <v>427787.97788999992</v>
      </c>
      <c r="H1124" s="2">
        <f t="shared" si="23"/>
        <v>0.18999999994412065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1045747.5</v>
      </c>
      <c r="D1138" s="1">
        <f>BILANCA!E160</f>
        <v>1039526.1</v>
      </c>
      <c r="E1138" s="1">
        <v>0</v>
      </c>
      <c r="F1138" s="1">
        <v>0</v>
      </c>
      <c r="G1138" s="2">
        <f t="shared" si="22"/>
        <v>484343.9535</v>
      </c>
      <c r="H1138" s="2">
        <f t="shared" si="23"/>
        <v>0.59999999997671694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90842.41</v>
      </c>
      <c r="D1141" s="1">
        <f>BILANCA!E163</f>
        <v>0</v>
      </c>
      <c r="E1141" s="1">
        <v>0</v>
      </c>
      <c r="F1141" s="1">
        <v>0</v>
      </c>
      <c r="G1141" s="2">
        <f t="shared" si="22"/>
        <v>14353.100780000001</v>
      </c>
      <c r="H1141" s="2">
        <f t="shared" si="23"/>
        <v>0.41000000000349246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224486.75</v>
      </c>
      <c r="D1148" s="1">
        <f>BILANCA!E170</f>
        <v>280350.78999999998</v>
      </c>
      <c r="E1148" s="1">
        <v>0</v>
      </c>
      <c r="F1148" s="1">
        <v>0</v>
      </c>
      <c r="G1148" s="2">
        <f t="shared" si="22"/>
        <v>129556.07445</v>
      </c>
      <c r="H1148" s="2">
        <f t="shared" si="23"/>
        <v>0.46000000002095476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224486.75</v>
      </c>
      <c r="D1151" s="1">
        <f>BILANCA!E173</f>
        <v>280350.78999999998</v>
      </c>
      <c r="E1151" s="1">
        <v>0</v>
      </c>
      <c r="F1151" s="1">
        <v>0</v>
      </c>
      <c r="G1151" s="2">
        <f t="shared" si="22"/>
        <v>131911.63944</v>
      </c>
      <c r="H1151" s="2">
        <f t="shared" si="23"/>
        <v>0.46000000002095476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11170744.020000001</v>
      </c>
      <c r="D1152" s="1">
        <f>BILANCA!E175</f>
        <v>11614725.200000003</v>
      </c>
      <c r="E1152" s="1">
        <v>0</v>
      </c>
      <c r="F1152" s="1">
        <v>0</v>
      </c>
      <c r="G1152" s="2">
        <f t="shared" si="22"/>
        <v>5813632.8569800016</v>
      </c>
      <c r="H1152" s="2">
        <f t="shared" si="23"/>
        <v>0.22000000439584255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306816.55000000005</v>
      </c>
      <c r="D1153" s="1">
        <f>BILANCA!E176</f>
        <v>339181.88999999996</v>
      </c>
      <c r="E1153" s="1">
        <v>0</v>
      </c>
      <c r="F1153" s="1">
        <v>0</v>
      </c>
      <c r="G1153" s="2">
        <f t="shared" si="22"/>
        <v>167480.65609999999</v>
      </c>
      <c r="H1153" s="2">
        <f t="shared" si="23"/>
        <v>0.55999999999767169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305936.60000000003</v>
      </c>
      <c r="D1154" s="1">
        <f>BILANCA!E177</f>
        <v>331108.51999999996</v>
      </c>
      <c r="E1154" s="1">
        <v>0</v>
      </c>
      <c r="F1154" s="1">
        <v>0</v>
      </c>
      <c r="G1154" s="2">
        <f t="shared" si="22"/>
        <v>165554.27244</v>
      </c>
      <c r="H1154" s="2">
        <f t="shared" si="23"/>
        <v>0.88000000000465661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217154.32</v>
      </c>
      <c r="D1155" s="1">
        <f>BILANCA!E178</f>
        <v>261196.5</v>
      </c>
      <c r="E1155" s="1">
        <v>0</v>
      </c>
      <c r="F1155" s="1">
        <v>0</v>
      </c>
      <c r="G1155" s="2">
        <f t="shared" si="22"/>
        <v>127202.13903999998</v>
      </c>
      <c r="H1155" s="2">
        <f t="shared" si="23"/>
        <v>0.82000000000698492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79704.259999999995</v>
      </c>
      <c r="D1156" s="1">
        <f>BILANCA!E179</f>
        <v>60314.86</v>
      </c>
      <c r="E1156" s="1">
        <v>0</v>
      </c>
      <c r="F1156" s="1">
        <v>0</v>
      </c>
      <c r="G1156" s="2">
        <f t="shared" si="22"/>
        <v>34657.778539999999</v>
      </c>
      <c r="H1156" s="2">
        <f t="shared" si="23"/>
        <v>0.39999999999417923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274.57</v>
      </c>
      <c r="D1157" s="1">
        <f>BILANCA!E180</f>
        <v>299.10000000000002</v>
      </c>
      <c r="E1157" s="1">
        <v>0</v>
      </c>
      <c r="F1157" s="1">
        <v>0</v>
      </c>
      <c r="G1157" s="2">
        <f t="shared" si="22"/>
        <v>151.86197999999999</v>
      </c>
      <c r="H1157" s="2">
        <f t="shared" si="23"/>
        <v>0.53000000000002956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274.57</v>
      </c>
      <c r="D1160" s="1">
        <f>BILANCA!E183</f>
        <v>299.10000000000002</v>
      </c>
      <c r="E1160" s="1">
        <v>0</v>
      </c>
      <c r="F1160" s="1">
        <v>0</v>
      </c>
      <c r="G1160" s="2">
        <f t="shared" si="22"/>
        <v>154.48029</v>
      </c>
      <c r="H1160" s="2">
        <f t="shared" si="23"/>
        <v>0.53000000000002956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8803.4500000000007</v>
      </c>
      <c r="D1165" s="1">
        <f>BILANCA!E188</f>
        <v>9298.06</v>
      </c>
      <c r="E1165" s="1">
        <v>0</v>
      </c>
      <c r="F1165" s="1">
        <v>0</v>
      </c>
      <c r="G1165" s="2">
        <f t="shared" si="22"/>
        <v>4986.72174</v>
      </c>
      <c r="H1165" s="2">
        <f t="shared" si="23"/>
        <v>0.51000000000021828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879.95</v>
      </c>
      <c r="D1166" s="1">
        <f>BILANCA!E189</f>
        <v>8073.37</v>
      </c>
      <c r="E1166" s="1">
        <v>0</v>
      </c>
      <c r="F1166" s="1">
        <v>0</v>
      </c>
      <c r="G1166" s="2">
        <f t="shared" si="22"/>
        <v>3115.88427</v>
      </c>
      <c r="H1166" s="2">
        <f t="shared" si="23"/>
        <v>0.41999999999984539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10863927.470000001</v>
      </c>
      <c r="D1214" s="1">
        <f>BILANCA!E237</f>
        <v>11275543.310000002</v>
      </c>
      <c r="E1214" s="1">
        <v>0</v>
      </c>
      <c r="F1214" s="1">
        <v>0</v>
      </c>
      <c r="G1214" s="2">
        <f t="shared" si="22"/>
        <v>7718868.2547900015</v>
      </c>
      <c r="H1214" s="2">
        <f t="shared" si="23"/>
        <v>0.78000000305473804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9260198.3600000013</v>
      </c>
      <c r="D1215" s="1">
        <f>BILANCA!E238</f>
        <v>9385665.620000001</v>
      </c>
      <c r="E1215" s="1">
        <v>0</v>
      </c>
      <c r="F1215" s="1">
        <v>0</v>
      </c>
      <c r="G1215" s="2">
        <f t="shared" si="22"/>
        <v>6503314.8672000011</v>
      </c>
      <c r="H1215" s="2">
        <f t="shared" si="23"/>
        <v>0.74000000022351742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9260198.3600000013</v>
      </c>
      <c r="D1216" s="1">
        <f>BILANCA!E239</f>
        <v>9385665.620000001</v>
      </c>
      <c r="E1216" s="1">
        <v>0</v>
      </c>
      <c r="F1216" s="1">
        <v>0</v>
      </c>
      <c r="G1216" s="2">
        <f t="shared" si="22"/>
        <v>6531346.3968000012</v>
      </c>
      <c r="H1216" s="2">
        <f t="shared" si="23"/>
        <v>0.74000000022351742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9205315.9000000004</v>
      </c>
      <c r="D1217" s="1">
        <f>BILANCA!E240</f>
        <v>9330783.1600000001</v>
      </c>
      <c r="E1217" s="1">
        <v>0</v>
      </c>
      <c r="F1217" s="1">
        <v>0</v>
      </c>
      <c r="G1217" s="2">
        <f t="shared" si="22"/>
        <v>6520850.4394800011</v>
      </c>
      <c r="H1217" s="2">
        <f t="shared" si="23"/>
        <v>0.25999999977648258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54882.46</v>
      </c>
      <c r="D1218" s="1">
        <f>BILANCA!E241</f>
        <v>54882.46</v>
      </c>
      <c r="E1218" s="1">
        <v>0</v>
      </c>
      <c r="F1218" s="1">
        <v>0</v>
      </c>
      <c r="G1218" s="2">
        <f t="shared" si="22"/>
        <v>38692.134299999998</v>
      </c>
      <c r="H1218" s="2">
        <f t="shared" si="23"/>
        <v>0.91999999999825377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629294.02</v>
      </c>
      <c r="D1222" s="1">
        <f>BILANCA!E245</f>
        <v>827419.81</v>
      </c>
      <c r="E1222" s="1">
        <v>0</v>
      </c>
      <c r="F1222" s="1">
        <v>0</v>
      </c>
      <c r="G1222" s="2">
        <f t="shared" si="22"/>
        <v>545907.93995999999</v>
      </c>
      <c r="H1222" s="2">
        <f t="shared" si="23"/>
        <v>0.2099999999627471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730245.8</v>
      </c>
      <c r="D1223" s="1">
        <f>BILANCA!E246</f>
        <v>1251046.56</v>
      </c>
      <c r="E1223" s="1">
        <v>0</v>
      </c>
      <c r="F1223" s="1">
        <v>0</v>
      </c>
      <c r="G1223" s="2">
        <f t="shared" si="22"/>
        <v>775761.34080000001</v>
      </c>
      <c r="H1223" s="2">
        <f t="shared" si="23"/>
        <v>0.63999999989755452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730245.8</v>
      </c>
      <c r="D1224" s="1">
        <f>BILANCA!E247</f>
        <v>1251046.56</v>
      </c>
      <c r="E1224" s="1">
        <v>0</v>
      </c>
      <c r="F1224" s="1">
        <v>0</v>
      </c>
      <c r="G1224" s="2">
        <f t="shared" si="22"/>
        <v>778993.67972000001</v>
      </c>
      <c r="H1224" s="2">
        <f t="shared" si="23"/>
        <v>0.63999999989755452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100951.78</v>
      </c>
      <c r="D1227" s="1">
        <f>BILANCA!E250</f>
        <v>423626.75</v>
      </c>
      <c r="E1227" s="1">
        <v>0</v>
      </c>
      <c r="F1227" s="1">
        <v>0</v>
      </c>
      <c r="G1227" s="2">
        <f t="shared" si="22"/>
        <v>231362.08831999998</v>
      </c>
      <c r="H1227" s="2">
        <f t="shared" si="23"/>
        <v>0.47000000000116415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100951.78</v>
      </c>
      <c r="D1229" s="1">
        <f>BILANCA!E252</f>
        <v>423626.75</v>
      </c>
      <c r="E1229" s="1">
        <v>0</v>
      </c>
      <c r="F1229" s="1">
        <v>0</v>
      </c>
      <c r="G1229" s="2">
        <f t="shared" si="22"/>
        <v>233258.49888</v>
      </c>
      <c r="H1229" s="2">
        <f t="shared" si="23"/>
        <v>0.47000000000116415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974435.09</v>
      </c>
      <c r="D1232" s="1">
        <f>BILANCA!E255</f>
        <v>1062457.8799999999</v>
      </c>
      <c r="E1232" s="1">
        <v>0</v>
      </c>
      <c r="F1232" s="1">
        <v>0</v>
      </c>
      <c r="G1232" s="2">
        <f t="shared" si="22"/>
        <v>771738.36164999986</v>
      </c>
      <c r="H1232" s="2">
        <f t="shared" si="23"/>
        <v>0.21000000007916242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350802.22</v>
      </c>
      <c r="D1236" s="1">
        <f>BILANCA!E259</f>
        <v>15452.53</v>
      </c>
      <c r="E1236" s="1">
        <v>0</v>
      </c>
      <c r="F1236" s="1">
        <v>0</v>
      </c>
      <c r="G1236" s="2">
        <f t="shared" si="22"/>
        <v>96571.94184</v>
      </c>
      <c r="H1236" s="2">
        <f t="shared" si="23"/>
        <v>0.68999999997140549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350802.22</v>
      </c>
      <c r="D1237" s="1">
        <f>BILANCA!E260</f>
        <v>15452.53</v>
      </c>
      <c r="E1237" s="1">
        <v>0</v>
      </c>
      <c r="F1237" s="1">
        <v>0</v>
      </c>
      <c r="G1237" s="2">
        <f t="shared" si="22"/>
        <v>96953.649120000002</v>
      </c>
      <c r="H1237" s="2">
        <f t="shared" si="23"/>
        <v>0.68999999997140549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1045747.5</v>
      </c>
      <c r="D1241" s="1">
        <f>BILANCA!E265</f>
        <v>1039526.1</v>
      </c>
      <c r="E1241" s="1">
        <v>0</v>
      </c>
      <c r="F1241" s="1">
        <v>0</v>
      </c>
      <c r="G1241" s="2">
        <f t="shared" si="22"/>
        <v>806198.32259999996</v>
      </c>
      <c r="H1241" s="2">
        <f t="shared" si="23"/>
        <v>0.59999999997671694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4702.6499999999996</v>
      </c>
      <c r="D1244" s="1">
        <f>BILANCA!E268</f>
        <v>1520.91</v>
      </c>
      <c r="E1244" s="1">
        <v>0</v>
      </c>
      <c r="F1244" s="1">
        <v>0</v>
      </c>
      <c r="G1244" s="2">
        <f t="shared" si="24"/>
        <v>2021.3066699999999</v>
      </c>
      <c r="H1244" s="2">
        <f t="shared" si="23"/>
        <v>0.44000000000028194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2703.17</v>
      </c>
      <c r="D1245" s="1">
        <f>BILANCA!E269</f>
        <v>2176.33</v>
      </c>
      <c r="E1245" s="1">
        <v>0</v>
      </c>
      <c r="F1245" s="1">
        <v>0</v>
      </c>
      <c r="G1245" s="2">
        <f t="shared" si="24"/>
        <v>1848.6274599999999</v>
      </c>
      <c r="H1245" s="2">
        <f t="shared" si="23"/>
        <v>0.5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341.43</v>
      </c>
      <c r="D1247" s="1">
        <f>BILANCA!E271</f>
        <v>393.04</v>
      </c>
      <c r="E1247" s="1">
        <v>0</v>
      </c>
      <c r="F1247" s="1">
        <v>0</v>
      </c>
      <c r="G1247" s="2">
        <f t="shared" si="24"/>
        <v>297.66264000000001</v>
      </c>
      <c r="H1247" s="2">
        <f t="shared" si="23"/>
        <v>0.47000000000002728</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305936.59999999998</v>
      </c>
      <c r="D1263" s="1">
        <f>BILANCA!E287</f>
        <v>331108.52</v>
      </c>
      <c r="E1263" s="1">
        <v>0</v>
      </c>
      <c r="F1263" s="1">
        <v>0</v>
      </c>
      <c r="G1263" s="2">
        <f t="shared" si="24"/>
        <v>271083.01920000004</v>
      </c>
      <c r="H1263" s="2">
        <f t="shared" si="23"/>
        <v>0.88000000000465661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879.95</v>
      </c>
      <c r="D1265" s="1">
        <f>BILANCA!E289</f>
        <v>8073.37</v>
      </c>
      <c r="E1265" s="1">
        <v>0</v>
      </c>
      <c r="F1265" s="1">
        <v>0</v>
      </c>
      <c r="G1265" s="2">
        <f t="shared" si="24"/>
        <v>4801.5265799999997</v>
      </c>
      <c r="H1265" s="2">
        <f t="shared" si="23"/>
        <v>0.41999999999984539</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4511.87</v>
      </c>
      <c r="D1273" s="1">
        <f>BILANCA!E297</f>
        <v>8466.57</v>
      </c>
      <c r="E1273" s="1">
        <v>0</v>
      </c>
      <c r="F1273" s="1">
        <v>0</v>
      </c>
      <c r="G1273" s="2">
        <f t="shared" si="24"/>
        <v>6219.0528999999988</v>
      </c>
      <c r="H1273" s="2">
        <f t="shared" si="23"/>
        <v>0.56000000000040018</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158.69999999999999</v>
      </c>
      <c r="D1274" s="1">
        <f>BILANCA!E298</f>
        <v>0</v>
      </c>
      <c r="E1274" s="1">
        <v>0</v>
      </c>
      <c r="F1274" s="1">
        <v>0</v>
      </c>
      <c r="G1274" s="2">
        <f t="shared" si="24"/>
        <v>46.181699999999992</v>
      </c>
      <c r="H1274" s="2">
        <f t="shared" si="23"/>
        <v>0.30000000000001137</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4132.88</v>
      </c>
      <c r="D1278" s="1">
        <f>BILANCA!E302</f>
        <v>831.49</v>
      </c>
      <c r="E1278" s="1">
        <v>0</v>
      </c>
      <c r="F1278" s="1">
        <v>0</v>
      </c>
      <c r="G1278" s="2">
        <f t="shared" si="24"/>
        <v>1709.7786999999998</v>
      </c>
      <c r="H1278" s="2">
        <f t="shared" si="23"/>
        <v>0.60999999999989996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4481307.07</v>
      </c>
      <c r="D1408" s="1">
        <f>'RAS-funkcijski'!E114</f>
        <v>4347218.5999999996</v>
      </c>
      <c r="E1408" s="1">
        <v>0</v>
      </c>
      <c r="F1408" s="1">
        <v>0</v>
      </c>
      <c r="G1408" s="2">
        <f t="shared" si="24"/>
        <v>1449331.8696999999</v>
      </c>
      <c r="H1408" s="2">
        <f t="shared" si="27"/>
        <v>0.47000000067055225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4481307.07</v>
      </c>
      <c r="D1416" s="1">
        <f>'RAS-funkcijski'!E122</f>
        <v>4347218.5999999996</v>
      </c>
      <c r="E1416" s="1">
        <v>0</v>
      </c>
      <c r="F1416" s="1">
        <v>0</v>
      </c>
      <c r="G1416" s="2">
        <f t="shared" si="24"/>
        <v>1554737.8238599999</v>
      </c>
      <c r="H1416" s="2">
        <f t="shared" si="27"/>
        <v>0.47000000067055225</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4481307.07</v>
      </c>
      <c r="D1417" s="1">
        <f>'RAS-funkcijski'!E123</f>
        <v>4347218.5999999996</v>
      </c>
      <c r="E1417" s="1">
        <v>0</v>
      </c>
      <c r="F1417" s="1">
        <v>0</v>
      </c>
      <c r="G1417" s="2">
        <f t="shared" si="24"/>
        <v>1567913.56813</v>
      </c>
      <c r="H1417" s="2">
        <f t="shared" si="27"/>
        <v>0.47000000067055225</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4481307.07</v>
      </c>
      <c r="D1435" s="13">
        <f>'RAS-funkcijski'!E141</f>
        <v>4347218.5999999996</v>
      </c>
      <c r="E1435" s="13">
        <v>0</v>
      </c>
      <c r="F1435" s="13">
        <v>0</v>
      </c>
      <c r="G1435" s="14">
        <f t="shared" si="24"/>
        <v>1805076.96499</v>
      </c>
      <c r="H1435" s="14">
        <f t="shared" si="27"/>
        <v>0.47000000067055225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417.41</v>
      </c>
      <c r="D1436" s="6">
        <f>'P-VRIO'!E5</f>
        <v>0</v>
      </c>
      <c r="E1436" s="6">
        <v>0</v>
      </c>
      <c r="F1436" s="6">
        <v>0</v>
      </c>
      <c r="G1436" s="7">
        <f t="shared" si="24"/>
        <v>0.41741000000000006</v>
      </c>
      <c r="H1436" s="7">
        <f t="shared" si="27"/>
        <v>0.41000000000002501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417.41</v>
      </c>
      <c r="D1453" s="1">
        <f>'P-VRIO'!E22</f>
        <v>0</v>
      </c>
      <c r="E1453" s="1">
        <v>0</v>
      </c>
      <c r="F1453" s="1">
        <v>0</v>
      </c>
      <c r="G1453" s="2">
        <f t="shared" si="24"/>
        <v>7.5133799999999997</v>
      </c>
      <c r="H1453" s="2">
        <f t="shared" si="27"/>
        <v>0.41000000000002501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417.41</v>
      </c>
      <c r="D1454" s="1">
        <f>'P-VRIO'!E23</f>
        <v>0</v>
      </c>
      <c r="E1454" s="1">
        <v>0</v>
      </c>
      <c r="F1454" s="1">
        <v>0</v>
      </c>
      <c r="G1454" s="2">
        <f t="shared" si="24"/>
        <v>7.93079</v>
      </c>
      <c r="H1454" s="2">
        <f t="shared" si="27"/>
        <v>0.41000000000002501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417.41</v>
      </c>
      <c r="D1456" s="1">
        <f>'P-VRIO'!E25</f>
        <v>0</v>
      </c>
      <c r="E1456" s="1">
        <v>0</v>
      </c>
      <c r="F1456" s="1">
        <v>0</v>
      </c>
      <c r="G1456" s="2">
        <f t="shared" si="24"/>
        <v>8.7656100000000006</v>
      </c>
      <c r="H1456" s="2">
        <f t="shared" si="27"/>
        <v>0.41000000000002501</v>
      </c>
      <c r="I1456" s="10">
        <f t="shared" si="30"/>
        <v>3.5939001000002193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306816.55</v>
      </c>
      <c r="D1480" s="6"/>
      <c r="E1480" s="6">
        <v>0</v>
      </c>
      <c r="F1480" s="6">
        <v>0</v>
      </c>
      <c r="G1480" s="7">
        <f t="shared" ref="G1480:G1580" si="34">B1480/1000*C1480</f>
        <v>306.81655000000001</v>
      </c>
      <c r="H1480" s="7">
        <f t="shared" ref="H1480:H1580" si="35">ABS(C1480-ROUND(C1480,0))</f>
        <v>0.45000000001164153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4384333.9800000014</v>
      </c>
      <c r="D1481" s="1">
        <v>0</v>
      </c>
      <c r="E1481" s="1">
        <v>0</v>
      </c>
      <c r="F1481" s="1">
        <v>0</v>
      </c>
      <c r="G1481" s="2">
        <f t="shared" si="34"/>
        <v>8768.6679600000025</v>
      </c>
      <c r="H1481" s="2">
        <f t="shared" si="35"/>
        <v>1.999999862164259E-2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4258678.6900000013</v>
      </c>
      <c r="D1483" s="1">
        <v>0</v>
      </c>
      <c r="E1483" s="1">
        <v>0</v>
      </c>
      <c r="F1483" s="1">
        <v>0</v>
      </c>
      <c r="G1483" s="2">
        <f t="shared" si="34"/>
        <v>17034.714760000006</v>
      </c>
      <c r="H1483" s="2">
        <f t="shared" si="35"/>
        <v>0.30999999865889549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3139812.47</v>
      </c>
      <c r="D1484" s="1">
        <v>0</v>
      </c>
      <c r="E1484" s="1">
        <v>0</v>
      </c>
      <c r="F1484" s="1">
        <v>0</v>
      </c>
      <c r="G1484" s="2">
        <f t="shared" si="34"/>
        <v>15699.062350000002</v>
      </c>
      <c r="H1484" s="2">
        <f t="shared" si="35"/>
        <v>0.47000000020489097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1099714.33</v>
      </c>
      <c r="D1485" s="1">
        <v>0</v>
      </c>
      <c r="E1485" s="1">
        <v>0</v>
      </c>
      <c r="F1485" s="1">
        <v>0</v>
      </c>
      <c r="G1485" s="2">
        <f t="shared" si="34"/>
        <v>6598.2859800000006</v>
      </c>
      <c r="H1485" s="2">
        <f t="shared" si="35"/>
        <v>0.33000000007450581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4044.73</v>
      </c>
      <c r="D1486" s="1">
        <v>0</v>
      </c>
      <c r="E1486" s="1">
        <v>0</v>
      </c>
      <c r="F1486" s="1">
        <v>0</v>
      </c>
      <c r="G1486" s="2">
        <f t="shared" si="34"/>
        <v>28.313110000000002</v>
      </c>
      <c r="H1486" s="2">
        <f t="shared" si="35"/>
        <v>0.26999999999998181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9243.93</v>
      </c>
      <c r="D1489" s="1">
        <v>0</v>
      </c>
      <c r="E1489" s="1">
        <v>0</v>
      </c>
      <c r="F1489" s="1">
        <v>0</v>
      </c>
      <c r="G1489" s="2">
        <f t="shared" si="34"/>
        <v>92.439300000000003</v>
      </c>
      <c r="H1489" s="2">
        <f t="shared" si="35"/>
        <v>6.9999999999708962E-2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5863.23</v>
      </c>
      <c r="D1491" s="1">
        <v>0</v>
      </c>
      <c r="E1491" s="1">
        <v>0</v>
      </c>
      <c r="F1491" s="1">
        <v>0</v>
      </c>
      <c r="G1491" s="2">
        <f t="shared" si="34"/>
        <v>70.35875999999999</v>
      </c>
      <c r="H1491" s="2">
        <f t="shared" si="35"/>
        <v>0.22999999999956344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125655.29</v>
      </c>
      <c r="D1492" s="1">
        <v>0</v>
      </c>
      <c r="E1492" s="1">
        <v>0</v>
      </c>
      <c r="F1492" s="1">
        <v>0</v>
      </c>
      <c r="G1492" s="2">
        <f t="shared" si="34"/>
        <v>1633.5187699999999</v>
      </c>
      <c r="H1492" s="2">
        <f t="shared" si="35"/>
        <v>0.28999999999359716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4351968.6399999997</v>
      </c>
      <c r="D1499" s="1">
        <v>0</v>
      </c>
      <c r="E1499" s="1">
        <v>0</v>
      </c>
      <c r="F1499" s="1">
        <v>0</v>
      </c>
      <c r="G1499" s="2">
        <f t="shared" si="34"/>
        <v>87039.372799999997</v>
      </c>
      <c r="H1499" s="2">
        <f t="shared" si="35"/>
        <v>0.36000000033527613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4233506.7699999996</v>
      </c>
      <c r="D1501" s="1">
        <v>0</v>
      </c>
      <c r="E1501" s="1">
        <v>0</v>
      </c>
      <c r="F1501" s="1">
        <v>0</v>
      </c>
      <c r="G1501" s="2">
        <f t="shared" si="34"/>
        <v>93137.148939999985</v>
      </c>
      <c r="H1501" s="2">
        <f t="shared" si="35"/>
        <v>0.23000000044703484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3095770.29</v>
      </c>
      <c r="D1502" s="1">
        <v>0</v>
      </c>
      <c r="E1502" s="1">
        <v>0</v>
      </c>
      <c r="F1502" s="1">
        <v>0</v>
      </c>
      <c r="G1502" s="2">
        <f t="shared" si="34"/>
        <v>71202.716669999994</v>
      </c>
      <c r="H1502" s="2">
        <f t="shared" si="35"/>
        <v>0.2900000000372529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1119103.73</v>
      </c>
      <c r="D1503" s="1">
        <v>0</v>
      </c>
      <c r="E1503" s="1">
        <v>0</v>
      </c>
      <c r="F1503" s="1">
        <v>0</v>
      </c>
      <c r="G1503" s="2">
        <f t="shared" si="34"/>
        <v>26858.489519999999</v>
      </c>
      <c r="H1503" s="2">
        <f t="shared" si="35"/>
        <v>0.27000000001862645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4020.2</v>
      </c>
      <c r="D1504" s="1">
        <v>0</v>
      </c>
      <c r="E1504" s="1">
        <v>0</v>
      </c>
      <c r="F1504" s="1">
        <v>0</v>
      </c>
      <c r="G1504" s="2">
        <f t="shared" si="34"/>
        <v>100.505</v>
      </c>
      <c r="H1504" s="2">
        <f t="shared" si="35"/>
        <v>0.1999999999998181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9243.93</v>
      </c>
      <c r="D1507" s="1">
        <v>0</v>
      </c>
      <c r="E1507" s="1">
        <v>0</v>
      </c>
      <c r="F1507" s="1">
        <v>0</v>
      </c>
      <c r="G1507" s="2">
        <f t="shared" si="34"/>
        <v>258.83004</v>
      </c>
      <c r="H1507" s="2">
        <f t="shared" si="35"/>
        <v>6.9999999999708962E-2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5368.62</v>
      </c>
      <c r="D1509" s="1">
        <v>0</v>
      </c>
      <c r="E1509" s="1">
        <v>0</v>
      </c>
      <c r="F1509" s="1">
        <v>0</v>
      </c>
      <c r="G1509" s="2">
        <f t="shared" si="34"/>
        <v>161.05859999999998</v>
      </c>
      <c r="H1509" s="2">
        <f t="shared" si="35"/>
        <v>0.38000000000010914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118461.87</v>
      </c>
      <c r="D1510" s="1">
        <v>0</v>
      </c>
      <c r="E1510" s="1">
        <v>0</v>
      </c>
      <c r="F1510" s="1">
        <v>0</v>
      </c>
      <c r="G1510" s="2">
        <f t="shared" si="34"/>
        <v>3672.3179699999996</v>
      </c>
      <c r="H1510" s="2">
        <f t="shared" si="35"/>
        <v>0.13000000000465661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339181.89000000153</v>
      </c>
      <c r="D1517" s="1">
        <v>0</v>
      </c>
      <c r="E1517" s="1">
        <v>0</v>
      </c>
      <c r="F1517" s="1">
        <v>0</v>
      </c>
      <c r="G1517" s="2">
        <f t="shared" si="34"/>
        <v>12888.911820000058</v>
      </c>
      <c r="H1517" s="2">
        <f t="shared" si="35"/>
        <v>0.10999999847263098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831.49</v>
      </c>
      <c r="D1518" s="1">
        <v>0</v>
      </c>
      <c r="E1518" s="1">
        <v>0</v>
      </c>
      <c r="F1518" s="1">
        <v>0</v>
      </c>
      <c r="G1518" s="2">
        <f t="shared" si="34"/>
        <v>32.428110000000004</v>
      </c>
      <c r="H1518" s="2">
        <f t="shared" si="35"/>
        <v>0.49000000000000909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831.49</v>
      </c>
      <c r="D1519" s="1">
        <v>0</v>
      </c>
      <c r="E1519" s="1">
        <v>0</v>
      </c>
      <c r="F1519" s="1">
        <v>0</v>
      </c>
      <c r="G1519" s="2">
        <f t="shared" si="34"/>
        <v>33.259599999999999</v>
      </c>
      <c r="H1519" s="2">
        <f t="shared" si="35"/>
        <v>0.49000000000000909</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26.91</v>
      </c>
      <c r="D1520" s="1">
        <v>0</v>
      </c>
      <c r="E1520" s="1">
        <v>0</v>
      </c>
      <c r="F1520" s="1">
        <v>0</v>
      </c>
      <c r="G1520" s="2">
        <f t="shared" si="34"/>
        <v>1.10331</v>
      </c>
      <c r="H1520" s="2">
        <f t="shared" si="35"/>
        <v>8.9999999999999858E-2</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47.07</v>
      </c>
      <c r="D1521" s="1">
        <v>0</v>
      </c>
      <c r="E1521" s="1">
        <v>0</v>
      </c>
      <c r="F1521" s="1">
        <v>0</v>
      </c>
      <c r="G1521" s="2">
        <f t="shared" si="34"/>
        <v>1.9769400000000001</v>
      </c>
      <c r="H1521" s="2">
        <f t="shared" si="35"/>
        <v>7.0000000000000284E-2</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100.88</v>
      </c>
      <c r="D1522" s="1">
        <v>0</v>
      </c>
      <c r="E1522" s="1">
        <v>0</v>
      </c>
      <c r="F1522" s="1">
        <v>0</v>
      </c>
      <c r="G1522" s="2">
        <f t="shared" si="34"/>
        <v>4.337839999999999</v>
      </c>
      <c r="H1522" s="2">
        <f t="shared" si="35"/>
        <v>0.12000000000000455</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656.63</v>
      </c>
      <c r="D1523" s="1">
        <v>0</v>
      </c>
      <c r="E1523" s="1">
        <v>0</v>
      </c>
      <c r="F1523" s="1">
        <v>0</v>
      </c>
      <c r="G1523" s="2">
        <f t="shared" si="34"/>
        <v>28.891719999999999</v>
      </c>
      <c r="H1523" s="2">
        <f t="shared" si="35"/>
        <v>0.37000000000000455</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338350.4</v>
      </c>
      <c r="D1576" s="1">
        <v>0</v>
      </c>
      <c r="E1576" s="1">
        <v>0</v>
      </c>
      <c r="F1576" s="1">
        <v>0</v>
      </c>
      <c r="G1576" s="2">
        <f t="shared" si="34"/>
        <v>32819.988800000006</v>
      </c>
      <c r="H1576" s="2">
        <f t="shared" si="35"/>
        <v>0.40000000002328306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330277.03000000003</v>
      </c>
      <c r="D1578" s="1">
        <v>0</v>
      </c>
      <c r="E1578" s="1">
        <v>0</v>
      </c>
      <c r="F1578" s="1">
        <v>0</v>
      </c>
      <c r="G1578" s="2">
        <f t="shared" si="34"/>
        <v>32697.425970000004</v>
      </c>
      <c r="H1578" s="2">
        <f t="shared" si="35"/>
        <v>3.0000000027939677E-2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8073.37</v>
      </c>
      <c r="D1579" s="1">
        <v>0</v>
      </c>
      <c r="E1579" s="1">
        <v>0</v>
      </c>
      <c r="F1579" s="1">
        <v>0</v>
      </c>
      <c r="G1579" s="2">
        <f t="shared" si="34"/>
        <v>807.33699999999999</v>
      </c>
      <c r="H1579" s="2">
        <f t="shared" si="35"/>
        <v>0.36999999999989086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6"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21053</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4532953.8699999992</v>
      </c>
      <c r="I16" s="170">
        <f>'PR-RAS'!E6</f>
        <v>4605083.37</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4050037.4200000004</v>
      </c>
      <c r="I17" s="170">
        <f>'PR-RAS'!E151</f>
        <v>4220249.6099999994</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629294.01999999885</v>
      </c>
      <c r="I18" s="170">
        <f>'PR-RAS'!E645</f>
        <v>827419.81000000052</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9415718.5</v>
      </c>
      <c r="I20" s="173">
        <f>BILANCA!E7</f>
        <v>9541185.7599999998</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1755025.52</v>
      </c>
      <c r="I21" s="175">
        <f>BILANCA!E68</f>
        <v>2073539.44</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306816.55000000005</v>
      </c>
      <c r="I22" s="175">
        <f>BILANCA!E176</f>
        <v>339181.88999999996</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10863927.470000001</v>
      </c>
      <c r="I23" s="177">
        <f>BILANCA!E237</f>
        <v>11275543.310000002</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4481307.07</v>
      </c>
      <c r="I27" s="175">
        <f>'RAS-funkcijski'!E114</f>
        <v>4347218.5999999996</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4481307.07</v>
      </c>
      <c r="I28" s="179">
        <f>'RAS-funkcijski'!E141</f>
        <v>4347218.5999999996</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417.41</v>
      </c>
      <c r="I29" s="173">
        <f>'P-VRIO'!E5</f>
        <v>0</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417.41</v>
      </c>
      <c r="I30" s="175">
        <f>'P-VRIO'!E22</f>
        <v>0</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306816.55</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339181.89000000153</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831.49</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338350.4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413" sqref="E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4532953.8699999992</v>
      </c>
      <c r="E6" s="51">
        <f>E7+E44+E50+E82+E106+E124+E133+E139</f>
        <v>4605083.37</v>
      </c>
      <c r="F6" s="52">
        <f t="shared" ref="F6:F131" si="0">IF(D6&lt;&gt;0,IF(E6/D6&gt;=100,"&gt;&gt;100",E6/D6*100),"-")</f>
        <v>101.59122510549619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1290240.3700000001</v>
      </c>
      <c r="E50" s="51">
        <f>E51+E54+E59+E62+E65+E68+E71+E74+E77</f>
        <v>537081.99</v>
      </c>
      <c r="F50" s="52">
        <f t="shared" si="0"/>
        <v>41.626506385007929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863284.68</v>
      </c>
      <c r="E54" s="51">
        <f t="shared" si="11"/>
        <v>150699.97</v>
      </c>
      <c r="F54" s="52">
        <f t="shared" si="0"/>
        <v>17.456578749897425</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863284.68</v>
      </c>
      <c r="E57" s="242">
        <v>150699.97</v>
      </c>
      <c r="F57" s="52">
        <f t="shared" si="0"/>
        <v>17.456578749897425</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315257.44</v>
      </c>
      <c r="E68" s="51">
        <f t="shared" si="15"/>
        <v>295800.40999999997</v>
      </c>
      <c r="F68" s="52">
        <f t="shared" si="0"/>
        <v>93.828209097935954</v>
      </c>
    </row>
    <row r="69" spans="1:6" ht="12.75" customHeight="1" x14ac:dyDescent="0.2">
      <c r="A69" s="53" t="s">
        <v>184</v>
      </c>
      <c r="B69" s="85" t="s">
        <v>185</v>
      </c>
      <c r="C69" s="50" t="s">
        <v>184</v>
      </c>
      <c r="D69" s="242">
        <v>592.04</v>
      </c>
      <c r="E69" s="242"/>
      <c r="F69" s="52">
        <f t="shared" si="0"/>
        <v>0</v>
      </c>
    </row>
    <row r="70" spans="1:6" ht="24" x14ac:dyDescent="0.2">
      <c r="A70" s="53" t="s">
        <v>186</v>
      </c>
      <c r="B70" s="85" t="s">
        <v>187</v>
      </c>
      <c r="C70" s="50" t="s">
        <v>186</v>
      </c>
      <c r="D70" s="242">
        <v>314665.40000000002</v>
      </c>
      <c r="E70" s="242">
        <v>295800.40999999997</v>
      </c>
      <c r="F70" s="52">
        <f t="shared" si="0"/>
        <v>94.004745993680899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26454.71</v>
      </c>
      <c r="E74" s="51">
        <f t="shared" si="17"/>
        <v>11258.61</v>
      </c>
      <c r="F74" s="52">
        <f t="shared" si="0"/>
        <v>42.55805487945247</v>
      </c>
    </row>
    <row r="75" spans="1:6" ht="12.75" customHeight="1" x14ac:dyDescent="0.2">
      <c r="A75" s="53" t="s">
        <v>196</v>
      </c>
      <c r="B75" s="85" t="s">
        <v>197</v>
      </c>
      <c r="C75" s="50" t="s">
        <v>196</v>
      </c>
      <c r="D75" s="242">
        <v>26454.71</v>
      </c>
      <c r="E75" s="242">
        <v>11258.61</v>
      </c>
      <c r="F75" s="52">
        <f t="shared" si="0"/>
        <v>42.55805487945247</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85243.54</v>
      </c>
      <c r="E77" s="51">
        <f t="shared" si="18"/>
        <v>79323</v>
      </c>
      <c r="F77" s="52">
        <f t="shared" si="0"/>
        <v>93.05455873840998</v>
      </c>
    </row>
    <row r="78" spans="1:6" ht="12.75" customHeight="1" x14ac:dyDescent="0.2">
      <c r="A78" s="53">
        <v>6391</v>
      </c>
      <c r="B78" s="85" t="s">
        <v>202</v>
      </c>
      <c r="C78" s="50" t="s">
        <v>203</v>
      </c>
      <c r="D78" s="242">
        <v>1972.53</v>
      </c>
      <c r="E78" s="242">
        <v>2235</v>
      </c>
      <c r="F78" s="52">
        <f t="shared" si="0"/>
        <v>113.3062615017262</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83271.009999999995</v>
      </c>
      <c r="E80" s="242">
        <v>77088</v>
      </c>
      <c r="F80" s="52">
        <f t="shared" si="0"/>
        <v>92.574834867500712</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269.08999999999997</v>
      </c>
      <c r="E82" s="51">
        <f t="shared" si="19"/>
        <v>2080.4700000000003</v>
      </c>
      <c r="F82" s="52">
        <f t="shared" si="0"/>
        <v>773.15024712921343</v>
      </c>
    </row>
    <row r="83" spans="1:6" ht="12.75" customHeight="1" x14ac:dyDescent="0.2">
      <c r="A83" s="53">
        <v>641</v>
      </c>
      <c r="B83" s="85" t="s">
        <v>212</v>
      </c>
      <c r="C83" s="50" t="s">
        <v>213</v>
      </c>
      <c r="D83" s="51">
        <f t="shared" ref="D83:E83" si="20">SUM(D84:D90)</f>
        <v>269.08999999999997</v>
      </c>
      <c r="E83" s="51">
        <f t="shared" si="20"/>
        <v>2080.4700000000003</v>
      </c>
      <c r="F83" s="52">
        <f t="shared" si="0"/>
        <v>773.15024712921343</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269.08999999999997</v>
      </c>
      <c r="E85" s="242">
        <v>433.52</v>
      </c>
      <c r="F85" s="52">
        <f t="shared" si="0"/>
        <v>161.10594968226243</v>
      </c>
    </row>
    <row r="86" spans="1:6" ht="12.75" customHeight="1" x14ac:dyDescent="0.2">
      <c r="A86" s="53">
        <v>6414</v>
      </c>
      <c r="B86" s="85" t="s">
        <v>218</v>
      </c>
      <c r="C86" s="50" t="s">
        <v>219</v>
      </c>
      <c r="D86" s="242">
        <v>0</v>
      </c>
      <c r="E86" s="242">
        <v>1646.95</v>
      </c>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926851.1</v>
      </c>
      <c r="E106" s="51">
        <f t="shared" si="23"/>
        <v>903450.75</v>
      </c>
      <c r="F106" s="52">
        <f t="shared" si="0"/>
        <v>97.475284865066243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926851.1</v>
      </c>
      <c r="E112" s="51">
        <f t="shared" si="25"/>
        <v>903450.75</v>
      </c>
      <c r="F112" s="52">
        <f t="shared" si="0"/>
        <v>97.475284865066243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926851.1</v>
      </c>
      <c r="E117" s="242">
        <v>903450.75</v>
      </c>
      <c r="F117" s="52">
        <f t="shared" si="0"/>
        <v>97.475284865066243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171357.07</v>
      </c>
      <c r="E124" s="51">
        <f t="shared" si="27"/>
        <v>211740.69</v>
      </c>
      <c r="F124" s="52">
        <f t="shared" si="0"/>
        <v>123.5669412414673</v>
      </c>
    </row>
    <row r="125" spans="1:6" ht="12.75" customHeight="1" x14ac:dyDescent="0.2">
      <c r="A125" s="53">
        <v>661</v>
      </c>
      <c r="B125" s="86" t="s">
        <v>296</v>
      </c>
      <c r="C125" s="50" t="s">
        <v>297</v>
      </c>
      <c r="D125" s="51">
        <f t="shared" ref="D125:E125" si="28">SUM(D126:D127)</f>
        <v>120633.85</v>
      </c>
      <c r="E125" s="51">
        <f t="shared" si="28"/>
        <v>117849.67</v>
      </c>
      <c r="F125" s="52">
        <f t="shared" si="0"/>
        <v>97.692040832651855</v>
      </c>
    </row>
    <row r="126" spans="1:6" ht="12.75" customHeight="1" x14ac:dyDescent="0.2">
      <c r="A126" s="53">
        <v>6614</v>
      </c>
      <c r="B126" s="86" t="s">
        <v>298</v>
      </c>
      <c r="C126" s="50" t="s">
        <v>299</v>
      </c>
      <c r="D126" s="242">
        <v>722.78</v>
      </c>
      <c r="E126" s="242">
        <v>615.5</v>
      </c>
      <c r="F126" s="52">
        <f t="shared" si="0"/>
        <v>85.157309278065256</v>
      </c>
    </row>
    <row r="127" spans="1:6" ht="12.75" customHeight="1" x14ac:dyDescent="0.2">
      <c r="A127" s="53">
        <v>6615</v>
      </c>
      <c r="B127" s="86" t="s">
        <v>300</v>
      </c>
      <c r="C127" s="50" t="s">
        <v>301</v>
      </c>
      <c r="D127" s="242">
        <v>119911.07</v>
      </c>
      <c r="E127" s="242">
        <v>117234.17</v>
      </c>
      <c r="F127" s="52">
        <f t="shared" si="0"/>
        <v>97.767595602307594</v>
      </c>
    </row>
    <row r="128" spans="1:6" ht="24" x14ac:dyDescent="0.2">
      <c r="A128" s="53">
        <v>663</v>
      </c>
      <c r="B128" s="231" t="s">
        <v>302</v>
      </c>
      <c r="C128" s="50" t="s">
        <v>303</v>
      </c>
      <c r="D128" s="51">
        <f t="shared" ref="D128:E128" si="29">SUM(D129:D132)</f>
        <v>50723.22</v>
      </c>
      <c r="E128" s="51">
        <f t="shared" si="29"/>
        <v>93891.02</v>
      </c>
      <c r="F128" s="52">
        <f t="shared" si="0"/>
        <v>185.10461283806509</v>
      </c>
    </row>
    <row r="129" spans="1:6" ht="12.75" customHeight="1" x14ac:dyDescent="0.2">
      <c r="A129" s="53">
        <v>6631</v>
      </c>
      <c r="B129" s="86" t="s">
        <v>304</v>
      </c>
      <c r="C129" s="50" t="s">
        <v>305</v>
      </c>
      <c r="D129" s="242">
        <v>35070.75</v>
      </c>
      <c r="E129" s="242">
        <v>93033.67</v>
      </c>
      <c r="F129" s="52">
        <f t="shared" si="0"/>
        <v>265.27425276049132</v>
      </c>
    </row>
    <row r="130" spans="1:6" ht="12.75" customHeight="1" x14ac:dyDescent="0.2">
      <c r="A130" s="53">
        <v>6632</v>
      </c>
      <c r="B130" s="232" t="s">
        <v>306</v>
      </c>
      <c r="C130" s="50" t="s">
        <v>307</v>
      </c>
      <c r="D130" s="242">
        <v>15652.47</v>
      </c>
      <c r="E130" s="242">
        <v>857.35</v>
      </c>
      <c r="F130" s="52">
        <f t="shared" si="0"/>
        <v>5.4774102745445292</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2137867.56</v>
      </c>
      <c r="E133" s="51">
        <f t="shared" si="30"/>
        <v>2950729.47</v>
      </c>
      <c r="F133" s="52">
        <f t="shared" ref="F133:F223" si="31">IF(D133&lt;&gt;0,IF(E133/D133&gt;=100,"&gt;&gt;100",E133/D133*100),"-")</f>
        <v>138.02208917001388</v>
      </c>
    </row>
    <row r="134" spans="1:6" ht="24" x14ac:dyDescent="0.2">
      <c r="A134" s="53">
        <v>671</v>
      </c>
      <c r="B134" s="232" t="s">
        <v>314</v>
      </c>
      <c r="C134" s="50" t="s">
        <v>315</v>
      </c>
      <c r="D134" s="51">
        <f t="shared" ref="D134:E134" si="32">SUM(D135:D137)</f>
        <v>2137867.56</v>
      </c>
      <c r="E134" s="51">
        <f t="shared" si="32"/>
        <v>2950729.47</v>
      </c>
      <c r="F134" s="52">
        <f t="shared" si="31"/>
        <v>138.02208917001388</v>
      </c>
    </row>
    <row r="135" spans="1:6" ht="12.75" customHeight="1" x14ac:dyDescent="0.2">
      <c r="A135" s="53">
        <v>6711</v>
      </c>
      <c r="B135" s="85" t="s">
        <v>316</v>
      </c>
      <c r="C135" s="50" t="s">
        <v>317</v>
      </c>
      <c r="D135" s="242">
        <v>2137867.56</v>
      </c>
      <c r="E135" s="242">
        <v>2950729.47</v>
      </c>
      <c r="F135" s="52">
        <f t="shared" si="31"/>
        <v>138.02208917001388</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6368.68</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6368.68</v>
      </c>
      <c r="E150" s="242"/>
      <c r="F150" s="52">
        <f t="shared" si="31"/>
        <v>0</v>
      </c>
    </row>
    <row r="151" spans="1:6" ht="12.75" customHeight="1" x14ac:dyDescent="0.2">
      <c r="A151" s="53">
        <v>3</v>
      </c>
      <c r="B151" s="85" t="s">
        <v>348</v>
      </c>
      <c r="C151" s="50" t="s">
        <v>56</v>
      </c>
      <c r="D151" s="51">
        <f t="shared" ref="D151:E151" si="35">D152+D163+D196+D215+D224+D252+D263</f>
        <v>4050037.4200000004</v>
      </c>
      <c r="E151" s="51">
        <f t="shared" si="35"/>
        <v>4220249.6099999994</v>
      </c>
      <c r="F151" s="52">
        <f t="shared" si="31"/>
        <v>104.20273129229504</v>
      </c>
    </row>
    <row r="152" spans="1:6" ht="12.75" customHeight="1" x14ac:dyDescent="0.2">
      <c r="A152" s="53">
        <v>31</v>
      </c>
      <c r="B152" s="85" t="s">
        <v>349</v>
      </c>
      <c r="C152" s="50" t="s">
        <v>350</v>
      </c>
      <c r="D152" s="51">
        <f t="shared" ref="D152:E152" si="36">D153+D158+D159</f>
        <v>2660835.0300000003</v>
      </c>
      <c r="E152" s="51">
        <f t="shared" si="36"/>
        <v>3093624.9299999997</v>
      </c>
      <c r="F152" s="52">
        <f t="shared" si="31"/>
        <v>116.26519100659914</v>
      </c>
    </row>
    <row r="153" spans="1:6" ht="12.75" customHeight="1" x14ac:dyDescent="0.2">
      <c r="A153" s="53">
        <v>311</v>
      </c>
      <c r="B153" s="85" t="s">
        <v>351</v>
      </c>
      <c r="C153" s="50" t="s">
        <v>352</v>
      </c>
      <c r="D153" s="51">
        <f t="shared" ref="D153:E153" si="37">SUM(D154:D157)</f>
        <v>2217122.31</v>
      </c>
      <c r="E153" s="51">
        <f t="shared" si="37"/>
        <v>2596917.9899999998</v>
      </c>
      <c r="F153" s="52">
        <f t="shared" si="31"/>
        <v>117.13011854542205</v>
      </c>
    </row>
    <row r="154" spans="1:6" ht="12.75" customHeight="1" x14ac:dyDescent="0.2">
      <c r="A154" s="53">
        <v>3111</v>
      </c>
      <c r="B154" s="85" t="s">
        <v>353</v>
      </c>
      <c r="C154" s="50" t="s">
        <v>354</v>
      </c>
      <c r="D154" s="242">
        <v>2215463.16</v>
      </c>
      <c r="E154" s="242">
        <v>2595554.0699999998</v>
      </c>
      <c r="F154" s="52">
        <f t="shared" si="31"/>
        <v>117.15627309280103</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357.81</v>
      </c>
      <c r="E156" s="242"/>
      <c r="F156" s="52">
        <f t="shared" si="31"/>
        <v>0</v>
      </c>
    </row>
    <row r="157" spans="1:6" ht="12.75" customHeight="1" x14ac:dyDescent="0.2">
      <c r="A157" s="53">
        <v>3114</v>
      </c>
      <c r="B157" s="85" t="s">
        <v>359</v>
      </c>
      <c r="C157" s="50" t="s">
        <v>360</v>
      </c>
      <c r="D157" s="242">
        <v>1301.3399999999999</v>
      </c>
      <c r="E157" s="242">
        <v>1363.92</v>
      </c>
      <c r="F157" s="52">
        <f t="shared" si="31"/>
        <v>104.80888929872287</v>
      </c>
    </row>
    <row r="158" spans="1:6" ht="12.75" customHeight="1" x14ac:dyDescent="0.2">
      <c r="A158" s="53">
        <v>312</v>
      </c>
      <c r="B158" s="85" t="s">
        <v>361</v>
      </c>
      <c r="C158" s="50" t="s">
        <v>362</v>
      </c>
      <c r="D158" s="242">
        <v>80721.25</v>
      </c>
      <c r="E158" s="242">
        <v>71264.009999999995</v>
      </c>
      <c r="F158" s="52">
        <f t="shared" si="31"/>
        <v>88.284076373941176</v>
      </c>
    </row>
    <row r="159" spans="1:6" ht="12.75" customHeight="1" x14ac:dyDescent="0.2">
      <c r="A159" s="53">
        <v>313</v>
      </c>
      <c r="B159" s="85" t="s">
        <v>363</v>
      </c>
      <c r="C159" s="50" t="s">
        <v>364</v>
      </c>
      <c r="D159" s="51">
        <f t="shared" ref="D159:E159" si="38">SUM(D160:D162)</f>
        <v>362991.47</v>
      </c>
      <c r="E159" s="51">
        <f t="shared" si="38"/>
        <v>425442.93</v>
      </c>
      <c r="F159" s="52">
        <f t="shared" si="31"/>
        <v>117.20466323905629</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362991.47</v>
      </c>
      <c r="E161" s="242">
        <v>425442.93</v>
      </c>
      <c r="F161" s="52">
        <f t="shared" si="31"/>
        <v>117.20466323905629</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1344909.69</v>
      </c>
      <c r="E163" s="51">
        <f t="shared" si="39"/>
        <v>1111911.4099999999</v>
      </c>
      <c r="F163" s="52">
        <f t="shared" si="31"/>
        <v>82.675544556452707</v>
      </c>
    </row>
    <row r="164" spans="1:6" ht="12.75" customHeight="1" x14ac:dyDescent="0.2">
      <c r="A164" s="53">
        <v>321</v>
      </c>
      <c r="B164" s="85" t="s">
        <v>372</v>
      </c>
      <c r="C164" s="50" t="s">
        <v>373</v>
      </c>
      <c r="D164" s="51">
        <f t="shared" ref="D164:E164" si="40">SUM(D165:D168)</f>
        <v>186934.64</v>
      </c>
      <c r="E164" s="51">
        <f t="shared" si="40"/>
        <v>206861.68</v>
      </c>
      <c r="F164" s="52">
        <f t="shared" si="31"/>
        <v>110.65989695649772</v>
      </c>
    </row>
    <row r="165" spans="1:6" ht="12.75" customHeight="1" x14ac:dyDescent="0.2">
      <c r="A165" s="53">
        <v>3211</v>
      </c>
      <c r="B165" s="85" t="s">
        <v>374</v>
      </c>
      <c r="C165" s="50" t="s">
        <v>375</v>
      </c>
      <c r="D165" s="242">
        <v>91667.82</v>
      </c>
      <c r="E165" s="242">
        <v>118225.24</v>
      </c>
      <c r="F165" s="52">
        <f t="shared" si="31"/>
        <v>128.97136639662642</v>
      </c>
    </row>
    <row r="166" spans="1:6" ht="12.75" customHeight="1" x14ac:dyDescent="0.2">
      <c r="A166" s="53">
        <v>3212</v>
      </c>
      <c r="B166" s="85" t="s">
        <v>376</v>
      </c>
      <c r="C166" s="50" t="s">
        <v>377</v>
      </c>
      <c r="D166" s="242">
        <v>75210.44</v>
      </c>
      <c r="E166" s="242">
        <v>69850.94</v>
      </c>
      <c r="F166" s="52">
        <f t="shared" si="31"/>
        <v>92.873994620959536</v>
      </c>
    </row>
    <row r="167" spans="1:6" ht="12.75" customHeight="1" x14ac:dyDescent="0.2">
      <c r="A167" s="53">
        <v>3213</v>
      </c>
      <c r="B167" s="85" t="s">
        <v>378</v>
      </c>
      <c r="C167" s="50" t="s">
        <v>379</v>
      </c>
      <c r="D167" s="242">
        <v>20046.38</v>
      </c>
      <c r="E167" s="242">
        <v>18775.5</v>
      </c>
      <c r="F167" s="52">
        <f t="shared" si="31"/>
        <v>93.660301760218047</v>
      </c>
    </row>
    <row r="168" spans="1:6" ht="12.75" customHeight="1" x14ac:dyDescent="0.2">
      <c r="A168" s="53">
        <v>3214</v>
      </c>
      <c r="B168" s="85" t="s">
        <v>380</v>
      </c>
      <c r="C168" s="50" t="s">
        <v>381</v>
      </c>
      <c r="D168" s="242">
        <v>10</v>
      </c>
      <c r="E168" s="242">
        <v>10</v>
      </c>
      <c r="F168" s="52">
        <f t="shared" si="31"/>
        <v>100</v>
      </c>
    </row>
    <row r="169" spans="1:6" ht="12.75" customHeight="1" x14ac:dyDescent="0.2">
      <c r="A169" s="53">
        <v>322</v>
      </c>
      <c r="B169" s="85" t="s">
        <v>382</v>
      </c>
      <c r="C169" s="50" t="s">
        <v>383</v>
      </c>
      <c r="D169" s="51">
        <f t="shared" ref="D169:E169" si="41">SUM(D170:D176)</f>
        <v>121982.50000000001</v>
      </c>
      <c r="E169" s="51">
        <f t="shared" si="41"/>
        <v>108378.48000000001</v>
      </c>
      <c r="F169" s="52">
        <f t="shared" si="31"/>
        <v>88.847564199782752</v>
      </c>
    </row>
    <row r="170" spans="1:6" ht="12.75" customHeight="1" x14ac:dyDescent="0.2">
      <c r="A170" s="53">
        <v>3221</v>
      </c>
      <c r="B170" s="85" t="s">
        <v>384</v>
      </c>
      <c r="C170" s="50" t="s">
        <v>385</v>
      </c>
      <c r="D170" s="242">
        <v>20398.43</v>
      </c>
      <c r="E170" s="242">
        <v>16059.27</v>
      </c>
      <c r="F170" s="52">
        <f t="shared" si="31"/>
        <v>78.727970731080774</v>
      </c>
    </row>
    <row r="171" spans="1:6" ht="12.75" customHeight="1" x14ac:dyDescent="0.2">
      <c r="A171" s="53">
        <v>3222</v>
      </c>
      <c r="B171" s="85" t="s">
        <v>386</v>
      </c>
      <c r="C171" s="50" t="s">
        <v>387</v>
      </c>
      <c r="D171" s="242">
        <v>14982.3</v>
      </c>
      <c r="E171" s="242">
        <v>18364.310000000001</v>
      </c>
      <c r="F171" s="52">
        <f t="shared" si="31"/>
        <v>122.57336990982695</v>
      </c>
    </row>
    <row r="172" spans="1:6" ht="12.75" customHeight="1" x14ac:dyDescent="0.2">
      <c r="A172" s="53">
        <v>3223</v>
      </c>
      <c r="B172" s="85" t="s">
        <v>388</v>
      </c>
      <c r="C172" s="50" t="s">
        <v>389</v>
      </c>
      <c r="D172" s="242">
        <v>71429.16</v>
      </c>
      <c r="E172" s="242">
        <v>58635.14</v>
      </c>
      <c r="F172" s="52">
        <f t="shared" si="31"/>
        <v>82.088519590598565</v>
      </c>
    </row>
    <row r="173" spans="1:6" ht="12.75" customHeight="1" x14ac:dyDescent="0.2">
      <c r="A173" s="53">
        <v>3224</v>
      </c>
      <c r="B173" s="85" t="s">
        <v>390</v>
      </c>
      <c r="C173" s="50" t="s">
        <v>391</v>
      </c>
      <c r="D173" s="242">
        <v>2921.35</v>
      </c>
      <c r="E173" s="242">
        <v>2018.25</v>
      </c>
      <c r="F173" s="52">
        <f t="shared" si="31"/>
        <v>69.086210142571076</v>
      </c>
    </row>
    <row r="174" spans="1:6" ht="12.75" customHeight="1" x14ac:dyDescent="0.2">
      <c r="A174" s="53">
        <v>3225</v>
      </c>
      <c r="B174" s="85" t="s">
        <v>392</v>
      </c>
      <c r="C174" s="50" t="s">
        <v>393</v>
      </c>
      <c r="D174" s="242">
        <v>6592.71</v>
      </c>
      <c r="E174" s="310">
        <v>3401.94</v>
      </c>
      <c r="F174" s="52">
        <f t="shared" si="31"/>
        <v>51.601541702880915</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5658.55</v>
      </c>
      <c r="E176" s="242">
        <v>9899.57</v>
      </c>
      <c r="F176" s="52">
        <f t="shared" si="31"/>
        <v>174.9488826642868</v>
      </c>
    </row>
    <row r="177" spans="1:6" ht="12.75" customHeight="1" x14ac:dyDescent="0.2">
      <c r="A177" s="53">
        <v>323</v>
      </c>
      <c r="B177" s="85" t="s">
        <v>398</v>
      </c>
      <c r="C177" s="50" t="s">
        <v>399</v>
      </c>
      <c r="D177" s="51">
        <f t="shared" ref="D177:E177" si="42">SUM(D178:D186)</f>
        <v>925437.22</v>
      </c>
      <c r="E177" s="51">
        <f t="shared" si="42"/>
        <v>719898.99</v>
      </c>
      <c r="F177" s="52">
        <f t="shared" si="31"/>
        <v>77.790148747205137</v>
      </c>
    </row>
    <row r="178" spans="1:6" ht="12.75" customHeight="1" x14ac:dyDescent="0.2">
      <c r="A178" s="53">
        <v>3231</v>
      </c>
      <c r="B178" s="85" t="s">
        <v>400</v>
      </c>
      <c r="C178" s="50" t="s">
        <v>401</v>
      </c>
      <c r="D178" s="242">
        <v>19919.12</v>
      </c>
      <c r="E178" s="242">
        <v>19491.150000000001</v>
      </c>
      <c r="F178" s="52">
        <f t="shared" si="31"/>
        <v>97.851461309535765</v>
      </c>
    </row>
    <row r="179" spans="1:6" ht="12.75" customHeight="1" x14ac:dyDescent="0.2">
      <c r="A179" s="53">
        <v>3232</v>
      </c>
      <c r="B179" s="85" t="s">
        <v>402</v>
      </c>
      <c r="C179" s="50" t="s">
        <v>403</v>
      </c>
      <c r="D179" s="242">
        <v>499277.04</v>
      </c>
      <c r="E179" s="242">
        <v>309410.84000000003</v>
      </c>
      <c r="F179" s="52">
        <f t="shared" si="31"/>
        <v>61.971774227791457</v>
      </c>
    </row>
    <row r="180" spans="1:6" ht="12.75" customHeight="1" x14ac:dyDescent="0.2">
      <c r="A180" s="53">
        <v>3233</v>
      </c>
      <c r="B180" s="85" t="s">
        <v>404</v>
      </c>
      <c r="C180" s="50" t="s">
        <v>405</v>
      </c>
      <c r="D180" s="242">
        <v>7534.88</v>
      </c>
      <c r="E180" s="242">
        <v>24719.03</v>
      </c>
      <c r="F180" s="52">
        <f t="shared" si="31"/>
        <v>328.0613626228951</v>
      </c>
    </row>
    <row r="181" spans="1:6" ht="12.75" customHeight="1" x14ac:dyDescent="0.2">
      <c r="A181" s="53">
        <v>3234</v>
      </c>
      <c r="B181" s="85" t="s">
        <v>406</v>
      </c>
      <c r="C181" s="50" t="s">
        <v>407</v>
      </c>
      <c r="D181" s="242">
        <v>14766.83</v>
      </c>
      <c r="E181" s="242">
        <v>11133.71</v>
      </c>
      <c r="F181" s="52">
        <f t="shared" si="31"/>
        <v>75.396750690567984</v>
      </c>
    </row>
    <row r="182" spans="1:6" ht="12.75" customHeight="1" x14ac:dyDescent="0.2">
      <c r="A182" s="53">
        <v>3235</v>
      </c>
      <c r="B182" s="85" t="s">
        <v>408</v>
      </c>
      <c r="C182" s="50" t="s">
        <v>409</v>
      </c>
      <c r="D182" s="242">
        <v>12631.77</v>
      </c>
      <c r="E182" s="242">
        <v>19279.5</v>
      </c>
      <c r="F182" s="52">
        <f t="shared" si="31"/>
        <v>152.62706651561894</v>
      </c>
    </row>
    <row r="183" spans="1:6" ht="12.75" customHeight="1" x14ac:dyDescent="0.2">
      <c r="A183" s="53">
        <v>3236</v>
      </c>
      <c r="B183" s="85" t="s">
        <v>410</v>
      </c>
      <c r="C183" s="50" t="s">
        <v>411</v>
      </c>
      <c r="D183" s="242">
        <v>9749.52</v>
      </c>
      <c r="E183" s="242">
        <v>2147.7800000000002</v>
      </c>
      <c r="F183" s="52">
        <f t="shared" si="31"/>
        <v>22.029597354536428</v>
      </c>
    </row>
    <row r="184" spans="1:6" ht="12.75" customHeight="1" x14ac:dyDescent="0.2">
      <c r="A184" s="53">
        <v>3237</v>
      </c>
      <c r="B184" s="85" t="s">
        <v>412</v>
      </c>
      <c r="C184" s="50" t="s">
        <v>413</v>
      </c>
      <c r="D184" s="242">
        <v>301545.8</v>
      </c>
      <c r="E184" s="242">
        <v>271548.5</v>
      </c>
      <c r="F184" s="52">
        <f t="shared" si="31"/>
        <v>90.052157914320148</v>
      </c>
    </row>
    <row r="185" spans="1:6" ht="12.75" customHeight="1" x14ac:dyDescent="0.2">
      <c r="A185" s="53">
        <v>3238</v>
      </c>
      <c r="B185" s="85" t="s">
        <v>414</v>
      </c>
      <c r="C185" s="50" t="s">
        <v>415</v>
      </c>
      <c r="D185" s="242">
        <v>19452.14</v>
      </c>
      <c r="E185" s="242">
        <v>22627.52</v>
      </c>
      <c r="F185" s="52">
        <f t="shared" si="31"/>
        <v>116.32406511571477</v>
      </c>
    </row>
    <row r="186" spans="1:6" ht="12.75" customHeight="1" x14ac:dyDescent="0.2">
      <c r="A186" s="53">
        <v>3239</v>
      </c>
      <c r="B186" s="85" t="s">
        <v>416</v>
      </c>
      <c r="C186" s="50" t="s">
        <v>417</v>
      </c>
      <c r="D186" s="242">
        <v>40560.120000000003</v>
      </c>
      <c r="E186" s="242">
        <v>39540.959999999999</v>
      </c>
      <c r="F186" s="52">
        <f t="shared" si="31"/>
        <v>97.487285540575314</v>
      </c>
    </row>
    <row r="187" spans="1:6" ht="12.75" customHeight="1" x14ac:dyDescent="0.2">
      <c r="A187" s="53">
        <v>324</v>
      </c>
      <c r="B187" s="85" t="s">
        <v>418</v>
      </c>
      <c r="C187" s="50" t="s">
        <v>419</v>
      </c>
      <c r="D187" s="242">
        <v>39781.81</v>
      </c>
      <c r="E187" s="242">
        <v>31274.57</v>
      </c>
      <c r="F187" s="52">
        <f t="shared" si="31"/>
        <v>78.615251543356123</v>
      </c>
    </row>
    <row r="188" spans="1:6" ht="12.75" customHeight="1" x14ac:dyDescent="0.2">
      <c r="A188" s="53">
        <v>329</v>
      </c>
      <c r="B188" s="85" t="s">
        <v>420</v>
      </c>
      <c r="C188" s="50" t="s">
        <v>421</v>
      </c>
      <c r="D188" s="51">
        <f t="shared" ref="D188:E188" si="43">SUM(D189:D195)</f>
        <v>70773.52</v>
      </c>
      <c r="E188" s="51">
        <f t="shared" si="43"/>
        <v>45497.69</v>
      </c>
      <c r="F188" s="52">
        <f t="shared" si="31"/>
        <v>64.286317820563397</v>
      </c>
    </row>
    <row r="189" spans="1:6" ht="12.75" customHeight="1" x14ac:dyDescent="0.2">
      <c r="A189" s="53">
        <v>3291</v>
      </c>
      <c r="B189" s="232" t="s">
        <v>422</v>
      </c>
      <c r="C189" s="50" t="s">
        <v>423</v>
      </c>
      <c r="D189" s="242">
        <v>12359.37</v>
      </c>
      <c r="E189" s="242">
        <v>13575.6</v>
      </c>
      <c r="F189" s="52">
        <f t="shared" si="31"/>
        <v>109.84055012512772</v>
      </c>
    </row>
    <row r="190" spans="1:6" ht="12.75" customHeight="1" x14ac:dyDescent="0.2">
      <c r="A190" s="53">
        <v>3292</v>
      </c>
      <c r="B190" s="85" t="s">
        <v>424</v>
      </c>
      <c r="C190" s="50" t="s">
        <v>425</v>
      </c>
      <c r="D190" s="242">
        <v>6815.58</v>
      </c>
      <c r="E190" s="242">
        <v>7799.84</v>
      </c>
      <c r="F190" s="52">
        <f t="shared" si="31"/>
        <v>114.44132414262616</v>
      </c>
    </row>
    <row r="191" spans="1:6" ht="12.75" customHeight="1" x14ac:dyDescent="0.2">
      <c r="A191" s="53">
        <v>3293</v>
      </c>
      <c r="B191" s="85" t="s">
        <v>426</v>
      </c>
      <c r="C191" s="50" t="s">
        <v>427</v>
      </c>
      <c r="D191" s="242">
        <v>21611.26</v>
      </c>
      <c r="E191" s="242">
        <v>16786.02</v>
      </c>
      <c r="F191" s="52">
        <f t="shared" si="31"/>
        <v>77.672565135026844</v>
      </c>
    </row>
    <row r="192" spans="1:6" ht="12.75" customHeight="1" x14ac:dyDescent="0.2">
      <c r="A192" s="53">
        <v>3294</v>
      </c>
      <c r="B192" s="85" t="s">
        <v>428</v>
      </c>
      <c r="C192" s="50" t="s">
        <v>429</v>
      </c>
      <c r="D192" s="242">
        <v>527.45000000000005</v>
      </c>
      <c r="E192" s="242">
        <v>619.52</v>
      </c>
      <c r="F192" s="52">
        <f t="shared" si="31"/>
        <v>117.45568300312826</v>
      </c>
    </row>
    <row r="193" spans="1:6" ht="12.75" customHeight="1" x14ac:dyDescent="0.2">
      <c r="A193" s="53">
        <v>3295</v>
      </c>
      <c r="B193" s="85" t="s">
        <v>430</v>
      </c>
      <c r="C193" s="50" t="s">
        <v>431</v>
      </c>
      <c r="D193" s="242">
        <v>9447.25</v>
      </c>
      <c r="E193" s="242">
        <v>4869.01</v>
      </c>
      <c r="F193" s="52">
        <f t="shared" si="31"/>
        <v>51.538913440419179</v>
      </c>
    </row>
    <row r="194" spans="1:6" ht="12.75" customHeight="1" x14ac:dyDescent="0.2">
      <c r="A194" s="53" t="s">
        <v>432</v>
      </c>
      <c r="B194" s="85" t="s">
        <v>433</v>
      </c>
      <c r="C194" s="50" t="s">
        <v>432</v>
      </c>
      <c r="D194" s="242">
        <v>18602.47</v>
      </c>
      <c r="E194" s="242">
        <v>74.81</v>
      </c>
      <c r="F194" s="52">
        <f t="shared" si="31"/>
        <v>0.40215089716580649</v>
      </c>
    </row>
    <row r="195" spans="1:6" ht="12.75" customHeight="1" x14ac:dyDescent="0.2">
      <c r="A195" s="53">
        <v>3299</v>
      </c>
      <c r="B195" s="85" t="s">
        <v>434</v>
      </c>
      <c r="C195" s="50" t="s">
        <v>435</v>
      </c>
      <c r="D195" s="242">
        <v>1410.14</v>
      </c>
      <c r="E195" s="242">
        <v>1772.89</v>
      </c>
      <c r="F195" s="52">
        <f t="shared" si="31"/>
        <v>125.7243961592466</v>
      </c>
    </row>
    <row r="196" spans="1:6" ht="12.75" customHeight="1" x14ac:dyDescent="0.2">
      <c r="A196" s="53">
        <v>34</v>
      </c>
      <c r="B196" s="232" t="s">
        <v>436</v>
      </c>
      <c r="C196" s="50" t="s">
        <v>437</v>
      </c>
      <c r="D196" s="51">
        <f t="shared" ref="D196:E196" si="44">D197+D202+D210</f>
        <v>12538.400000000001</v>
      </c>
      <c r="E196" s="51">
        <f t="shared" si="44"/>
        <v>4100.67</v>
      </c>
      <c r="F196" s="52">
        <f t="shared" si="31"/>
        <v>32.704890576150063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12538.400000000001</v>
      </c>
      <c r="E210" s="51">
        <f t="shared" si="47"/>
        <v>4100.67</v>
      </c>
      <c r="F210" s="52">
        <f t="shared" si="31"/>
        <v>32.704890576150063</v>
      </c>
    </row>
    <row r="211" spans="1:6" ht="12.75" customHeight="1" x14ac:dyDescent="0.2">
      <c r="A211" s="53">
        <v>3431</v>
      </c>
      <c r="B211" s="232" t="s">
        <v>466</v>
      </c>
      <c r="C211" s="50" t="s">
        <v>467</v>
      </c>
      <c r="D211" s="242">
        <v>6725.81</v>
      </c>
      <c r="E211" s="242">
        <v>4070.06</v>
      </c>
      <c r="F211" s="52">
        <f t="shared" si="31"/>
        <v>60.51404960889468</v>
      </c>
    </row>
    <row r="212" spans="1:6" ht="12.75" customHeight="1" x14ac:dyDescent="0.2">
      <c r="A212" s="53">
        <v>3432</v>
      </c>
      <c r="B212" s="85" t="s">
        <v>468</v>
      </c>
      <c r="C212" s="50" t="s">
        <v>469</v>
      </c>
      <c r="D212" s="242">
        <v>501.64</v>
      </c>
      <c r="E212" s="242"/>
      <c r="F212" s="52">
        <f t="shared" si="31"/>
        <v>0</v>
      </c>
    </row>
    <row r="213" spans="1:6" ht="12.75" customHeight="1" x14ac:dyDescent="0.2">
      <c r="A213" s="53">
        <v>3433</v>
      </c>
      <c r="B213" s="85" t="s">
        <v>470</v>
      </c>
      <c r="C213" s="50" t="s">
        <v>471</v>
      </c>
      <c r="D213" s="242">
        <v>5310.95</v>
      </c>
      <c r="E213" s="242">
        <v>30.61</v>
      </c>
      <c r="F213" s="52">
        <f t="shared" si="31"/>
        <v>0.57635639574840658</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21652.62</v>
      </c>
      <c r="E224" s="51">
        <f t="shared" si="51"/>
        <v>0</v>
      </c>
      <c r="F224" s="52">
        <f t="shared" ref="F224:F235" si="52">IF(D224&lt;&gt;0,IF(E224/D224&gt;=100,"&gt;&gt;100",E224/D224*100),"-")</f>
        <v>0</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21652.62</v>
      </c>
      <c r="E247" s="51">
        <f t="shared" si="62"/>
        <v>0</v>
      </c>
      <c r="F247" s="52">
        <f t="shared" si="61"/>
        <v>0</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21652.62</v>
      </c>
      <c r="E250" s="242"/>
      <c r="F250" s="52">
        <f t="shared" si="61"/>
        <v>0</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9101.68</v>
      </c>
      <c r="E252" s="51">
        <f t="shared" si="63"/>
        <v>9243.93</v>
      </c>
      <c r="F252" s="52">
        <f t="shared" ref="F252:F258" si="64">IF(D252&lt;&gt;0,IF(E252/D252&gt;=100,"&gt;&gt;100",E252/D252*100),"-")</f>
        <v>101.56289827812009</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9101.68</v>
      </c>
      <c r="E259" s="51">
        <f t="shared" si="66"/>
        <v>9243.93</v>
      </c>
      <c r="F259" s="52">
        <f t="shared" ref="F259:F262" si="67">IF(D259&lt;&gt;0,IF(E259/D259&gt;=100,"&gt;&gt;100",E259/D259*100),"-")</f>
        <v>101.56289827812009</v>
      </c>
    </row>
    <row r="260" spans="1:6" ht="12.75" customHeight="1" x14ac:dyDescent="0.2">
      <c r="A260" s="53">
        <v>3721</v>
      </c>
      <c r="B260" s="85" t="s">
        <v>560</v>
      </c>
      <c r="C260" s="50" t="s">
        <v>561</v>
      </c>
      <c r="D260" s="242">
        <v>9101.68</v>
      </c>
      <c r="E260" s="242">
        <v>9243.93</v>
      </c>
      <c r="F260" s="52">
        <f t="shared" si="67"/>
        <v>101.56289827812009</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1000</v>
      </c>
      <c r="E263" s="51">
        <f t="shared" si="68"/>
        <v>1368.67</v>
      </c>
      <c r="F263" s="52">
        <f t="shared" ref="F263:F267" si="69">IF(D263&lt;&gt;0,IF(E263/D263&gt;=100,"&gt;&gt;100",E263/D263*100),"-")</f>
        <v>136.86700000000002</v>
      </c>
    </row>
    <row r="264" spans="1:6" ht="12.75" customHeight="1" x14ac:dyDescent="0.2">
      <c r="A264" s="53">
        <v>381</v>
      </c>
      <c r="B264" s="85" t="s">
        <v>568</v>
      </c>
      <c r="C264" s="50" t="s">
        <v>569</v>
      </c>
      <c r="D264" s="51">
        <f t="shared" ref="D264:E264" si="70">SUM(D265:D267)</f>
        <v>1000</v>
      </c>
      <c r="E264" s="51">
        <f t="shared" si="70"/>
        <v>1368.67</v>
      </c>
      <c r="F264" s="52">
        <f t="shared" si="69"/>
        <v>136.86700000000002</v>
      </c>
    </row>
    <row r="265" spans="1:6" ht="12.75" customHeight="1" x14ac:dyDescent="0.2">
      <c r="A265" s="53">
        <v>3811</v>
      </c>
      <c r="B265" s="85" t="s">
        <v>570</v>
      </c>
      <c r="C265" s="50" t="s">
        <v>571</v>
      </c>
      <c r="D265" s="242">
        <v>1000</v>
      </c>
      <c r="E265" s="242">
        <v>1368.67</v>
      </c>
      <c r="F265" s="52">
        <f t="shared" si="69"/>
        <v>136.86700000000002</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4050037.4200000004</v>
      </c>
      <c r="E289" s="51">
        <f t="shared" si="79"/>
        <v>4220249.6099999994</v>
      </c>
      <c r="F289" s="52">
        <f t="shared" si="76"/>
        <v>104.20273129229504</v>
      </c>
    </row>
    <row r="290" spans="1:6" ht="12.75" customHeight="1" x14ac:dyDescent="0.2">
      <c r="A290" s="53" t="s">
        <v>609</v>
      </c>
      <c r="B290" s="85" t="s">
        <v>620</v>
      </c>
      <c r="C290" s="50" t="s">
        <v>621</v>
      </c>
      <c r="D290" s="51">
        <f>IF(D6&gt;=D289,D6-D289,0)</f>
        <v>482916.44999999879</v>
      </c>
      <c r="E290" s="51">
        <f>IF(E6&gt;=E289,E6-E289,0)</f>
        <v>384833.76000000071</v>
      </c>
      <c r="F290" s="52">
        <f t="shared" si="76"/>
        <v>79.689511508668147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577647.22</v>
      </c>
      <c r="E292" s="242">
        <v>569555.04</v>
      </c>
      <c r="F292" s="52">
        <f t="shared" si="76"/>
        <v>98.599113832833822</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974435.09</v>
      </c>
      <c r="E294" s="242">
        <v>971615.47</v>
      </c>
      <c r="F294" s="52">
        <f t="shared" si="76"/>
        <v>99.710640551747787</v>
      </c>
    </row>
    <row r="295" spans="1:6" ht="24" x14ac:dyDescent="0.2">
      <c r="A295" s="53">
        <v>9661</v>
      </c>
      <c r="B295" s="85" t="s">
        <v>630</v>
      </c>
      <c r="C295" s="50" t="s">
        <v>631</v>
      </c>
      <c r="D295" s="242">
        <v>974435.09</v>
      </c>
      <c r="E295" s="242">
        <v>971615.47</v>
      </c>
      <c r="F295" s="52">
        <f t="shared" si="76"/>
        <v>99.710640551747787</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1" t="s">
        <v>634</v>
      </c>
      <c r="B297" s="352"/>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431269.65</v>
      </c>
      <c r="E350" s="51">
        <f t="shared" si="95"/>
        <v>126968.99</v>
      </c>
      <c r="F350" s="52">
        <f t="shared" si="81"/>
        <v>29.440743163818738</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431269.65</v>
      </c>
      <c r="E363" s="51">
        <f t="shared" si="99"/>
        <v>126968.99</v>
      </c>
      <c r="F363" s="52">
        <f t="shared" si="81"/>
        <v>29.440743163818738</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429090.74000000005</v>
      </c>
      <c r="E369" s="51">
        <f t="shared" si="101"/>
        <v>124957.62000000001</v>
      </c>
      <c r="F369" s="52">
        <f t="shared" si="81"/>
        <v>29.121490713129816</v>
      </c>
    </row>
    <row r="370" spans="1:6" ht="12.75" customHeight="1" x14ac:dyDescent="0.2">
      <c r="A370" s="53">
        <v>4221</v>
      </c>
      <c r="B370" s="85" t="s">
        <v>675</v>
      </c>
      <c r="C370" s="50" t="s">
        <v>767</v>
      </c>
      <c r="D370" s="242">
        <v>7424.85</v>
      </c>
      <c r="E370" s="242">
        <v>57963.01</v>
      </c>
      <c r="F370" s="52">
        <f t="shared" si="81"/>
        <v>780.66237028357466</v>
      </c>
    </row>
    <row r="371" spans="1:6" ht="12.75" customHeight="1" x14ac:dyDescent="0.2">
      <c r="A371" s="53">
        <v>4222</v>
      </c>
      <c r="B371" s="85" t="s">
        <v>768</v>
      </c>
      <c r="C371" s="50" t="s">
        <v>769</v>
      </c>
      <c r="D371" s="242">
        <v>119.9</v>
      </c>
      <c r="E371" s="242">
        <v>1077.08</v>
      </c>
      <c r="F371" s="52">
        <f t="shared" si="81"/>
        <v>898.31526271893233</v>
      </c>
    </row>
    <row r="372" spans="1:6" ht="12.75" customHeight="1" x14ac:dyDescent="0.2">
      <c r="A372" s="53">
        <v>4223</v>
      </c>
      <c r="B372" s="85" t="s">
        <v>679</v>
      </c>
      <c r="C372" s="50" t="s">
        <v>770</v>
      </c>
      <c r="D372" s="242">
        <v>1066.9000000000001</v>
      </c>
      <c r="E372" s="242">
        <v>244.99</v>
      </c>
      <c r="F372" s="52">
        <f t="shared" si="81"/>
        <v>22.962789389820976</v>
      </c>
    </row>
    <row r="373" spans="1:6" ht="12.75" customHeight="1" x14ac:dyDescent="0.2">
      <c r="A373" s="53">
        <v>4224</v>
      </c>
      <c r="B373" s="85" t="s">
        <v>681</v>
      </c>
      <c r="C373" s="50" t="s">
        <v>771</v>
      </c>
      <c r="D373" s="242">
        <v>316237.15000000002</v>
      </c>
      <c r="E373" s="242">
        <v>33324</v>
      </c>
      <c r="F373" s="52">
        <f t="shared" si="81"/>
        <v>10.537661372169588</v>
      </c>
    </row>
    <row r="374" spans="1:6" ht="12.75" customHeight="1" x14ac:dyDescent="0.2">
      <c r="A374" s="53">
        <v>4225</v>
      </c>
      <c r="B374" s="85" t="s">
        <v>683</v>
      </c>
      <c r="C374" s="50" t="s">
        <v>772</v>
      </c>
      <c r="D374" s="242">
        <v>244.12</v>
      </c>
      <c r="E374" s="242"/>
      <c r="F374" s="52">
        <f t="shared" si="81"/>
        <v>0</v>
      </c>
    </row>
    <row r="375" spans="1:6" ht="12.75" customHeight="1" x14ac:dyDescent="0.2">
      <c r="A375" s="53">
        <v>4226</v>
      </c>
      <c r="B375" s="85" t="s">
        <v>685</v>
      </c>
      <c r="C375" s="50" t="s">
        <v>773</v>
      </c>
      <c r="D375" s="242">
        <v>0</v>
      </c>
      <c r="E375" s="242">
        <v>645.35</v>
      </c>
      <c r="F375" s="52" t="str">
        <f t="shared" si="81"/>
        <v>-</v>
      </c>
    </row>
    <row r="376" spans="1:6" ht="12.75" customHeight="1" x14ac:dyDescent="0.2">
      <c r="A376" s="53">
        <v>4227</v>
      </c>
      <c r="B376" s="232" t="s">
        <v>687</v>
      </c>
      <c r="C376" s="50" t="s">
        <v>774</v>
      </c>
      <c r="D376" s="242">
        <v>103997.82</v>
      </c>
      <c r="E376" s="242">
        <v>31703.19</v>
      </c>
      <c r="F376" s="52">
        <f t="shared" si="81"/>
        <v>30.484475539968049</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2178.91</v>
      </c>
      <c r="E383" s="51">
        <f t="shared" si="103"/>
        <v>2011.37</v>
      </c>
      <c r="F383" s="52">
        <f t="shared" si="81"/>
        <v>92.310834316240687</v>
      </c>
    </row>
    <row r="384" spans="1:6" ht="12.75" customHeight="1" x14ac:dyDescent="0.2">
      <c r="A384" s="53">
        <v>4241</v>
      </c>
      <c r="B384" s="85" t="s">
        <v>784</v>
      </c>
      <c r="C384" s="50" t="s">
        <v>785</v>
      </c>
      <c r="D384" s="242">
        <v>2178.91</v>
      </c>
      <c r="E384" s="242">
        <v>2011.37</v>
      </c>
      <c r="F384" s="52">
        <f t="shared" si="81"/>
        <v>92.310834316240687</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431269.65</v>
      </c>
      <c r="E408" s="51">
        <f t="shared" si="111"/>
        <v>126968.99</v>
      </c>
      <c r="F408" s="52">
        <f t="shared" si="81"/>
        <v>29.440743163818738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4532953.8699999992</v>
      </c>
      <c r="E412" s="51">
        <f>E6+E298</f>
        <v>4605083.37</v>
      </c>
      <c r="F412" s="52">
        <f t="shared" si="81"/>
        <v>101.59122510549619</v>
      </c>
    </row>
    <row r="413" spans="1:6" ht="12.75" customHeight="1" x14ac:dyDescent="0.2">
      <c r="A413" s="53" t="s">
        <v>609</v>
      </c>
      <c r="B413" s="85" t="s">
        <v>832</v>
      </c>
      <c r="C413" s="50" t="s">
        <v>833</v>
      </c>
      <c r="D413" s="51">
        <f t="shared" ref="D413:E413" si="112">D289+D350</f>
        <v>4481307.07</v>
      </c>
      <c r="E413" s="51">
        <f t="shared" si="112"/>
        <v>4347218.5999999996</v>
      </c>
      <c r="F413" s="52">
        <f t="shared" si="81"/>
        <v>97.007826781216295</v>
      </c>
    </row>
    <row r="414" spans="1:6" ht="12.75" customHeight="1" x14ac:dyDescent="0.2">
      <c r="A414" s="53" t="s">
        <v>609</v>
      </c>
      <c r="B414" s="85" t="s">
        <v>834</v>
      </c>
      <c r="C414" s="50" t="s">
        <v>835</v>
      </c>
      <c r="D414" s="51">
        <f t="shared" ref="D414:E414" si="113">IF(D412&gt;=D413,D412-D413,0)</f>
        <v>51646.799999998882</v>
      </c>
      <c r="E414" s="51">
        <f t="shared" si="113"/>
        <v>257864.77000000048</v>
      </c>
      <c r="F414" s="52">
        <f t="shared" si="81"/>
        <v>499.28508639452218</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577647.22</v>
      </c>
      <c r="E416" s="51">
        <f t="shared" si="115"/>
        <v>569555.04</v>
      </c>
      <c r="F416" s="52">
        <f t="shared" si="81"/>
        <v>98.599113832833822</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974435.09</v>
      </c>
      <c r="E418" s="62">
        <f t="shared" si="117"/>
        <v>971615.47</v>
      </c>
      <c r="F418" s="57">
        <f t="shared" si="81"/>
        <v>99.710640551747787</v>
      </c>
    </row>
    <row r="419" spans="1:6" s="75" customFormat="1" ht="20.100000000000001" customHeight="1" x14ac:dyDescent="0.2">
      <c r="A419" s="351" t="s">
        <v>846</v>
      </c>
      <c r="B419" s="352"/>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4532953.8699999992</v>
      </c>
      <c r="E639" s="51">
        <f t="shared" si="180"/>
        <v>4605083.37</v>
      </c>
      <c r="F639" s="52">
        <f t="shared" si="119"/>
        <v>101.59122510549619</v>
      </c>
    </row>
    <row r="640" spans="1:6" ht="12.75" customHeight="1" x14ac:dyDescent="0.2">
      <c r="A640" s="53" t="s">
        <v>609</v>
      </c>
      <c r="B640" s="85" t="s">
        <v>1278</v>
      </c>
      <c r="C640" s="50" t="s">
        <v>1279</v>
      </c>
      <c r="D640" s="51">
        <f t="shared" ref="D640:E640" si="181">D413+D528</f>
        <v>4481307.07</v>
      </c>
      <c r="E640" s="51">
        <f t="shared" si="181"/>
        <v>4347218.5999999996</v>
      </c>
      <c r="F640" s="52">
        <f t="shared" si="119"/>
        <v>97.007826781216295</v>
      </c>
    </row>
    <row r="641" spans="1:6" ht="12.75" customHeight="1" x14ac:dyDescent="0.2">
      <c r="A641" s="53" t="s">
        <v>609</v>
      </c>
      <c r="B641" s="85" t="s">
        <v>1280</v>
      </c>
      <c r="C641" s="50" t="s">
        <v>1281</v>
      </c>
      <c r="D641" s="51">
        <f t="shared" ref="D641:E641" si="182">IF(D639&gt;=D640,D639-D640,0)</f>
        <v>51646.799999998882</v>
      </c>
      <c r="E641" s="51">
        <f t="shared" si="182"/>
        <v>257864.77000000048</v>
      </c>
      <c r="F641" s="52">
        <f t="shared" si="119"/>
        <v>499.28508639452218</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577647.22</v>
      </c>
      <c r="E643" s="51">
        <f t="shared" si="184"/>
        <v>569555.04</v>
      </c>
      <c r="F643" s="52">
        <f t="shared" si="119"/>
        <v>98.599113832833822</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629294.01999999885</v>
      </c>
      <c r="E645" s="51">
        <f t="shared" si="186"/>
        <v>827419.81000000052</v>
      </c>
      <c r="F645" s="52">
        <f t="shared" si="119"/>
        <v>131.48381896271667</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224486.75</v>
      </c>
      <c r="E647" s="243">
        <v>280350.78999999998</v>
      </c>
      <c r="F647" s="57">
        <f t="shared" si="119"/>
        <v>124.88522819275525</v>
      </c>
    </row>
    <row r="648" spans="1:6" s="75" customFormat="1" ht="20.100000000000001" customHeight="1" x14ac:dyDescent="0.2">
      <c r="A648" s="351" t="s">
        <v>1294</v>
      </c>
      <c r="B648" s="352"/>
      <c r="C648" s="219"/>
      <c r="D648" s="58"/>
      <c r="E648" s="58"/>
      <c r="F648" s="59"/>
    </row>
    <row r="649" spans="1:6" ht="12.75" customHeight="1" x14ac:dyDescent="0.2">
      <c r="A649" s="53">
        <v>11</v>
      </c>
      <c r="B649" s="85" t="s">
        <v>1295</v>
      </c>
      <c r="C649" s="50" t="s">
        <v>1296</v>
      </c>
      <c r="D649" s="242">
        <v>584798.05000000005</v>
      </c>
      <c r="E649" s="242">
        <v>566559.19999999995</v>
      </c>
      <c r="F649" s="52">
        <f t="shared" ref="F649:F724" si="188">IF(D649&lt;&gt;0,IF(E649/D649&gt;=100,"&gt;&gt;100",E649/D649*100),"-")</f>
        <v>96.88117120089575</v>
      </c>
    </row>
    <row r="650" spans="1:6" ht="12.75" customHeight="1" x14ac:dyDescent="0.2">
      <c r="A650" s="53" t="s">
        <v>1297</v>
      </c>
      <c r="B650" s="85" t="s">
        <v>1298</v>
      </c>
      <c r="C650" s="50" t="s">
        <v>1297</v>
      </c>
      <c r="D650" s="242">
        <v>4011669.04</v>
      </c>
      <c r="E650" s="242">
        <v>2291450.39</v>
      </c>
      <c r="F650" s="52">
        <f t="shared" si="188"/>
        <v>57.119626947092328</v>
      </c>
    </row>
    <row r="651" spans="1:6" ht="12.75" customHeight="1" x14ac:dyDescent="0.2">
      <c r="A651" s="53" t="s">
        <v>1299</v>
      </c>
      <c r="B651" s="85" t="s">
        <v>1300</v>
      </c>
      <c r="C651" s="50" t="s">
        <v>1299</v>
      </c>
      <c r="D651" s="242">
        <v>4029907.89</v>
      </c>
      <c r="E651" s="242">
        <v>2112164.5499999998</v>
      </c>
      <c r="F651" s="52">
        <f t="shared" si="188"/>
        <v>52.41222895543649</v>
      </c>
    </row>
    <row r="652" spans="1:6" ht="24" x14ac:dyDescent="0.2">
      <c r="A652" s="53">
        <v>11</v>
      </c>
      <c r="B652" s="85" t="s">
        <v>1301</v>
      </c>
      <c r="C652" s="50" t="s">
        <v>1302</v>
      </c>
      <c r="D652" s="51">
        <f t="shared" ref="D652:E652" si="189">+D649+D650-D651</f>
        <v>566559.19999999972</v>
      </c>
      <c r="E652" s="51">
        <f t="shared" si="189"/>
        <v>745845.04</v>
      </c>
      <c r="F652" s="52">
        <f t="shared" si="188"/>
        <v>131.64467896735246</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91</v>
      </c>
      <c r="E654" s="262">
        <v>85</v>
      </c>
      <c r="F654" s="52">
        <f t="shared" si="188"/>
        <v>93.406593406593402</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90</v>
      </c>
      <c r="E656" s="262">
        <v>83</v>
      </c>
      <c r="F656" s="52">
        <f t="shared" si="188"/>
        <v>92.222222222222229</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592.04</v>
      </c>
      <c r="E676" s="242"/>
      <c r="F676" s="52">
        <f t="shared" si="188"/>
        <v>0</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314665.40000000002</v>
      </c>
      <c r="E678" s="242">
        <v>295800.40999999997</v>
      </c>
      <c r="F678" s="52">
        <f t="shared" si="188"/>
        <v>94.004745993680899</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26078.65</v>
      </c>
      <c r="E696" s="242">
        <v>5974.98</v>
      </c>
      <c r="F696" s="52">
        <f t="shared" si="188"/>
        <v>22.911385366957258</v>
      </c>
    </row>
    <row r="697" spans="1:6" ht="24" x14ac:dyDescent="0.2">
      <c r="A697" s="53" t="s">
        <v>1377</v>
      </c>
      <c r="B697" s="232" t="s">
        <v>1378</v>
      </c>
      <c r="C697" s="50" t="s">
        <v>1377</v>
      </c>
      <c r="D697" s="242">
        <v>376.06</v>
      </c>
      <c r="E697" s="242">
        <v>5283.63</v>
      </c>
      <c r="F697" s="52">
        <f t="shared" si="188"/>
        <v>1404.9965431048238</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926851.1</v>
      </c>
      <c r="E710" s="242">
        <v>903196</v>
      </c>
      <c r="F710" s="52">
        <f t="shared" si="188"/>
        <v>97.447799328284773</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v>254.75</v>
      </c>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6667.04</v>
      </c>
      <c r="E716" s="242">
        <v>2319.73</v>
      </c>
      <c r="F716" s="52">
        <f t="shared" si="188"/>
        <v>34.794001535913985</v>
      </c>
    </row>
    <row r="717" spans="1:6" ht="12.75" customHeight="1" x14ac:dyDescent="0.2">
      <c r="A717" s="53">
        <v>31215</v>
      </c>
      <c r="B717" s="85" t="s">
        <v>1414</v>
      </c>
      <c r="C717" s="50" t="s">
        <v>1415</v>
      </c>
      <c r="D717" s="242">
        <v>479.38</v>
      </c>
      <c r="E717" s="242">
        <v>1765.76</v>
      </c>
      <c r="F717" s="52">
        <f t="shared" si="188"/>
        <v>368.34244232133176</v>
      </c>
    </row>
    <row r="718" spans="1:6" ht="12.75" customHeight="1" x14ac:dyDescent="0.2">
      <c r="A718" s="53">
        <v>32121</v>
      </c>
      <c r="B718" s="85" t="s">
        <v>1416</v>
      </c>
      <c r="C718" s="50" t="s">
        <v>1417</v>
      </c>
      <c r="D718" s="242">
        <v>75210.44</v>
      </c>
      <c r="E718" s="242">
        <v>69850.84</v>
      </c>
      <c r="F718" s="52">
        <f t="shared" si="188"/>
        <v>92.873861660694971</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9749.52</v>
      </c>
      <c r="E720" s="242">
        <v>2147.7800000000002</v>
      </c>
      <c r="F720" s="52">
        <f t="shared" si="188"/>
        <v>22.029597354536428</v>
      </c>
    </row>
    <row r="721" spans="1:6" ht="12.75" customHeight="1" x14ac:dyDescent="0.2">
      <c r="A721" s="53" t="s">
        <v>1422</v>
      </c>
      <c r="B721" s="85" t="s">
        <v>1423</v>
      </c>
      <c r="C721" s="50" t="s">
        <v>1422</v>
      </c>
      <c r="D721" s="242">
        <v>13306.75</v>
      </c>
      <c r="E721" s="242">
        <v>7751.83</v>
      </c>
      <c r="F721" s="52">
        <f t="shared" si="188"/>
        <v>58.254870648355158</v>
      </c>
    </row>
    <row r="722" spans="1:6" ht="12.75" customHeight="1" x14ac:dyDescent="0.2">
      <c r="A722" s="53" t="s">
        <v>1424</v>
      </c>
      <c r="B722" s="85" t="s">
        <v>1425</v>
      </c>
      <c r="C722" s="50" t="s">
        <v>1424</v>
      </c>
      <c r="D722" s="242">
        <v>183451.35</v>
      </c>
      <c r="E722" s="242">
        <v>171672.54</v>
      </c>
      <c r="F722" s="52">
        <f t="shared" si="188"/>
        <v>93.579327707318598</v>
      </c>
    </row>
    <row r="723" spans="1:6" ht="12.75" customHeight="1" x14ac:dyDescent="0.2">
      <c r="A723" s="53" t="s">
        <v>1426</v>
      </c>
      <c r="B723" s="85" t="s">
        <v>1427</v>
      </c>
      <c r="C723" s="50" t="s">
        <v>1426</v>
      </c>
      <c r="D723" s="242">
        <v>20126.330000000002</v>
      </c>
      <c r="E723" s="242">
        <v>22508.66</v>
      </c>
      <c r="F723" s="52">
        <f t="shared" si="188"/>
        <v>111.8368823327452</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12359.37</v>
      </c>
      <c r="E725" s="242">
        <v>13575.6</v>
      </c>
      <c r="F725" s="52">
        <f t="shared" ref="F725:F979" si="190">IF(D725&lt;&gt;0,IF(E725/D725&gt;=100,"&gt;&gt;100",E725/D725*100),"-")</f>
        <v>109.84055012512772</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7501.68</v>
      </c>
      <c r="E819" s="242">
        <v>6843.93</v>
      </c>
      <c r="F819" s="52">
        <f t="shared" si="190"/>
        <v>91.231964040055018</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1600</v>
      </c>
      <c r="E823" s="242">
        <v>2400</v>
      </c>
      <c r="F823" s="52">
        <f t="shared" si="190"/>
        <v>150</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53" sqref="E25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11170744.02</v>
      </c>
      <c r="E6" s="229">
        <f t="shared" si="0"/>
        <v>11614725.199999999</v>
      </c>
      <c r="F6" s="230">
        <f t="shared" ref="F6:F260" si="1">IF(D6&gt;0,IF(E6/D6&gt;=100,"&gt;&gt;100",E6/D6*100),"-")</f>
        <v>103.97449963229933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9415718.5</v>
      </c>
      <c r="E7" s="104">
        <f t="shared" si="2"/>
        <v>9541185.7599999998</v>
      </c>
      <c r="F7" s="93">
        <f t="shared" si="1"/>
        <v>101.33252985420071</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22888.310000000005</v>
      </c>
      <c r="E8" s="104">
        <f>E9+E10-E11</f>
        <v>22888.310000000005</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14231.6</v>
      </c>
      <c r="E9" s="247">
        <v>14231.6</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67075.5</v>
      </c>
      <c r="E10" s="247">
        <v>67075.5</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58418.79</v>
      </c>
      <c r="E11" s="247">
        <v>58418.79</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9173930.5800000001</v>
      </c>
      <c r="E12" s="104">
        <f t="shared" si="3"/>
        <v>9299397.8399999999</v>
      </c>
      <c r="F12" s="93">
        <f t="shared" si="1"/>
        <v>101.36764998280594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7970225.1299999999</v>
      </c>
      <c r="E13" s="104">
        <f t="shared" si="4"/>
        <v>7970225.1299999999</v>
      </c>
      <c r="F13" s="93">
        <f t="shared" si="1"/>
        <v>100</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10036303.449999999</v>
      </c>
      <c r="E15" s="247">
        <v>10036303.449999999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42206.23</v>
      </c>
      <c r="E17" s="247">
        <v>42206.23</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2108284.5499999998</v>
      </c>
      <c r="E18" s="247">
        <v>2108284.5499999998</v>
      </c>
      <c r="F18" s="93">
        <f t="shared" si="1"/>
        <v>100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1139888.2800000003</v>
      </c>
      <c r="E19" s="104">
        <f t="shared" si="5"/>
        <v>1264007</v>
      </c>
      <c r="F19" s="93">
        <f t="shared" si="1"/>
        <v>110.88867410760639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522604.25</v>
      </c>
      <c r="E20" s="247">
        <v>579728.36</v>
      </c>
      <c r="F20" s="93">
        <f t="shared" si="1"/>
        <v>110.9306631164978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36348.75</v>
      </c>
      <c r="E21" s="247">
        <v>37425.83</v>
      </c>
      <c r="F21" s="93">
        <f t="shared" si="1"/>
        <v>102.96318305306235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288706.86</v>
      </c>
      <c r="E22" s="247">
        <v>288951.84999999998</v>
      </c>
      <c r="F22" s="93">
        <f t="shared" si="1"/>
        <v>100.08485769960575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1279186.74</v>
      </c>
      <c r="E23" s="247">
        <v>1312510.74</v>
      </c>
      <c r="F23" s="93">
        <f t="shared" si="1"/>
        <v>102.60509267005067</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95999.89</v>
      </c>
      <c r="E24" s="247">
        <v>95999.89</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645.35</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1670694.04</v>
      </c>
      <c r="E26" s="247">
        <v>1702397.23</v>
      </c>
      <c r="F26" s="93">
        <f t="shared" si="1"/>
        <v>101.8976059793689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2753652.25</v>
      </c>
      <c r="E28" s="247">
        <v>2753652.25</v>
      </c>
      <c r="F28" s="93">
        <f t="shared" si="1"/>
        <v>100</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368.85999999999996</v>
      </c>
      <c r="E29" s="104">
        <f t="shared" si="6"/>
        <v>368.85999999999996</v>
      </c>
      <c r="F29" s="93">
        <f t="shared" si="1"/>
        <v>100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769.79</v>
      </c>
      <c r="E32" s="247">
        <v>769.79</v>
      </c>
      <c r="F32" s="93">
        <f t="shared" si="1"/>
        <v>100</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400.93</v>
      </c>
      <c r="E34" s="247">
        <v>400.93</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36862.510000000009</v>
      </c>
      <c r="E35" s="104">
        <f t="shared" si="7"/>
        <v>38211.050000000003</v>
      </c>
      <c r="F35" s="93">
        <f t="shared" si="1"/>
        <v>103.65829673562649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96919.21</v>
      </c>
      <c r="E36" s="247">
        <v>98267.75</v>
      </c>
      <c r="F36" s="93">
        <f t="shared" si="1"/>
        <v>101.39140630634525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139.36000000000001</v>
      </c>
      <c r="E39" s="247">
        <v>139.36000000000001</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60196.06</v>
      </c>
      <c r="E40" s="247">
        <v>60196.06</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26585.800000000003</v>
      </c>
      <c r="E45" s="104">
        <f t="shared" si="9"/>
        <v>26585.800000000003</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32639.77</v>
      </c>
      <c r="E47" s="247">
        <v>32639.77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1062.25</v>
      </c>
      <c r="E48" s="247">
        <v>1062.25</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7116.22</v>
      </c>
      <c r="E50" s="247">
        <v>7116.22</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104392.19</v>
      </c>
      <c r="E54" s="247">
        <v>107794.13</v>
      </c>
      <c r="F54" s="93">
        <f t="shared" si="1"/>
        <v>103.25880700462362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104392.19</v>
      </c>
      <c r="E55" s="247">
        <v>107794.13</v>
      </c>
      <c r="F55" s="93">
        <f t="shared" si="1"/>
        <v>103.25880700462362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218899.61</v>
      </c>
      <c r="E63" s="104">
        <f t="shared" si="12"/>
        <v>218899.61</v>
      </c>
      <c r="F63" s="93">
        <f t="shared" si="1"/>
        <v>100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218899.61</v>
      </c>
      <c r="E65" s="247">
        <v>218899.61</v>
      </c>
      <c r="F65" s="93">
        <f t="shared" si="1"/>
        <v>100</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1755025.52</v>
      </c>
      <c r="E68" s="104">
        <f t="shared" si="13"/>
        <v>2073539.44</v>
      </c>
      <c r="F68" s="93">
        <f t="shared" si="1"/>
        <v>118.14867740498724</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566559.20000000007</v>
      </c>
      <c r="E69" s="104">
        <f t="shared" si="14"/>
        <v>745845.03999999992</v>
      </c>
      <c r="F69" s="93">
        <f t="shared" si="1"/>
        <v>131.64467896735238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566515.89</v>
      </c>
      <c r="E70" s="104">
        <f t="shared" si="15"/>
        <v>744966.59</v>
      </c>
      <c r="F70" s="93">
        <f t="shared" si="1"/>
        <v>131.49968132403134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566515.89</v>
      </c>
      <c r="E72" s="247">
        <v>744966.59</v>
      </c>
      <c r="F72" s="93">
        <f t="shared" si="1"/>
        <v>131.49968132403134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43.31</v>
      </c>
      <c r="E76" s="247">
        <v>878.45</v>
      </c>
      <c r="F76" s="93">
        <f t="shared" si="1"/>
        <v>2028.2844608635419</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7747.25</v>
      </c>
      <c r="E78" s="104">
        <f>E79+SUM(E82:E84)-E85+E86</f>
        <v>6490.2800000000007</v>
      </c>
      <c r="F78" s="93">
        <f t="shared" si="1"/>
        <v>83.775275097615292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2400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7747.25</v>
      </c>
      <c r="E86" s="247">
        <v>4090.28</v>
      </c>
      <c r="F86" s="93">
        <f t="shared" si="1"/>
        <v>52.796540707993159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1327.23</v>
      </c>
      <c r="E134" s="104">
        <f t="shared" si="23"/>
        <v>1327.23</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1327.23</v>
      </c>
      <c r="E135" s="104">
        <f t="shared" si="24"/>
        <v>1327.23</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1327.23</v>
      </c>
      <c r="E136" s="247">
        <v>1327.23</v>
      </c>
      <c r="F136" s="93">
        <f t="shared" si="1"/>
        <v>100</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954905.09</v>
      </c>
      <c r="E146" s="104">
        <f t="shared" si="26"/>
        <v>1039526.1</v>
      </c>
      <c r="F146" s="93">
        <f t="shared" si="1"/>
        <v>108.86171944062002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1045747.5</v>
      </c>
      <c r="E160" s="247">
        <v>1039526.1</v>
      </c>
      <c r="F160" s="93">
        <f t="shared" si="1"/>
        <v>99.405076273192137</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90842.41</v>
      </c>
      <c r="E163" s="247"/>
      <c r="F163" s="93">
        <f t="shared" si="1"/>
        <v>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224486.75</v>
      </c>
      <c r="E170" s="104">
        <f t="shared" si="29"/>
        <v>280350.78999999998</v>
      </c>
      <c r="F170" s="93">
        <f t="shared" si="1"/>
        <v>124.88522819275525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224486.75</v>
      </c>
      <c r="E173" s="247">
        <v>280350.78999999998</v>
      </c>
      <c r="F173" s="93">
        <f t="shared" si="1"/>
        <v>124.88522819275525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11170744.020000001</v>
      </c>
      <c r="E175" s="104">
        <f t="shared" si="30"/>
        <v>11614725.200000003</v>
      </c>
      <c r="F175" s="93">
        <f t="shared" si="1"/>
        <v>103.97449963229934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306816.55000000005</v>
      </c>
      <c r="E176" s="104">
        <f t="shared" si="31"/>
        <v>339181.88999999996</v>
      </c>
      <c r="F176" s="93">
        <f t="shared" si="1"/>
        <v>110.54875951118019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305936.60000000003</v>
      </c>
      <c r="E177" s="104">
        <f t="shared" si="32"/>
        <v>331108.51999999996</v>
      </c>
      <c r="F177" s="93">
        <f t="shared" si="1"/>
        <v>108.22782236581041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217154.32</v>
      </c>
      <c r="E178" s="247">
        <v>261196.5</v>
      </c>
      <c r="F178" s="93">
        <f t="shared" si="1"/>
        <v>120.28151224437993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79704.259999999995</v>
      </c>
      <c r="E179" s="247">
        <v>60314.86</v>
      </c>
      <c r="F179" s="93">
        <f t="shared" si="1"/>
        <v>75.673320346992753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274.57</v>
      </c>
      <c r="E180" s="104">
        <f t="shared" si="33"/>
        <v>299.10000000000002</v>
      </c>
      <c r="F180" s="93">
        <f t="shared" si="1"/>
        <v>108.93396947954986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274.57</v>
      </c>
      <c r="E183" s="247">
        <v>299.10000000000002</v>
      </c>
      <c r="F183" s="93">
        <f t="shared" si="1"/>
        <v>108.93396947954986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8803.4500000000007</v>
      </c>
      <c r="E188" s="247">
        <v>9298.06</v>
      </c>
      <c r="F188" s="93">
        <f t="shared" si="1"/>
        <v>105.61836552715127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879.95</v>
      </c>
      <c r="E189" s="247">
        <v>8073.37</v>
      </c>
      <c r="F189" s="93">
        <f t="shared" si="1"/>
        <v>917.48053866696966</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10863927.470000001</v>
      </c>
      <c r="E237" s="104">
        <f t="shared" si="41"/>
        <v>11275543.310000002</v>
      </c>
      <c r="F237" s="93">
        <f t="shared" si="1"/>
        <v>103.78883089137562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9260198.3600000013</v>
      </c>
      <c r="E238" s="104">
        <f t="shared" si="42"/>
        <v>9385665.620000001</v>
      </c>
      <c r="F238" s="93">
        <f t="shared" si="1"/>
        <v>101.35490898922816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9260198.3600000013</v>
      </c>
      <c r="E239" s="104">
        <f t="shared" si="43"/>
        <v>9385665.620000001</v>
      </c>
      <c r="F239" s="93">
        <f t="shared" si="1"/>
        <v>101.35490898922816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9205315.9000000004</v>
      </c>
      <c r="E240" s="247">
        <v>9330783.1600000001</v>
      </c>
      <c r="F240" s="93">
        <f t="shared" si="1"/>
        <v>101.36298701058158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54882.46</v>
      </c>
      <c r="E241" s="247">
        <v>54882.46</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629294.02</v>
      </c>
      <c r="E245" s="104">
        <f t="shared" si="45"/>
        <v>827419.81</v>
      </c>
      <c r="F245" s="93">
        <f t="shared" si="1"/>
        <v>131.48381896271636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730245.8</v>
      </c>
      <c r="E246" s="104">
        <f t="shared" si="46"/>
        <v>1251046.56</v>
      </c>
      <c r="F246" s="93">
        <f t="shared" si="1"/>
        <v>171.31855602592989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730245.8</v>
      </c>
      <c r="E247" s="247">
        <v>1251046.56</v>
      </c>
      <c r="F247" s="93">
        <f t="shared" si="1"/>
        <v>171.31855602592989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100951.78</v>
      </c>
      <c r="E250" s="104">
        <f t="shared" si="47"/>
        <v>423626.75</v>
      </c>
      <c r="F250" s="93">
        <f t="shared" si="1"/>
        <v>419.63276922903196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100951.78</v>
      </c>
      <c r="E252" s="247">
        <v>423626.75</v>
      </c>
      <c r="F252" s="93">
        <f t="shared" si="1"/>
        <v>419.63276922903196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974435.09</v>
      </c>
      <c r="E255" s="247">
        <v>1062457.8799999999</v>
      </c>
      <c r="F255" s="93">
        <f t="shared" si="1"/>
        <v>109.03321225839679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350802.22</v>
      </c>
      <c r="E259" s="104">
        <f t="shared" si="49"/>
        <v>15452.53</v>
      </c>
      <c r="F259" s="93">
        <f t="shared" si="1"/>
        <v>4.4049122608175058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350802.22</v>
      </c>
      <c r="E260" s="248">
        <v>15452.53</v>
      </c>
      <c r="F260" s="97">
        <f t="shared" si="1"/>
        <v>4.4049122608175058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1045747.5</v>
      </c>
      <c r="E265" s="247">
        <v>1039526.1</v>
      </c>
      <c r="F265" s="93">
        <f t="shared" si="50"/>
        <v>99.405076273192137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4702.6499999999996</v>
      </c>
      <c r="E268" s="247">
        <v>1520.91</v>
      </c>
      <c r="F268" s="93">
        <f t="shared" si="50"/>
        <v>32.341552103601167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2703.17</v>
      </c>
      <c r="E269" s="247">
        <v>2176.33</v>
      </c>
      <c r="F269" s="93">
        <f t="shared" si="50"/>
        <v>80.510289770898595</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341.43</v>
      </c>
      <c r="E271" s="247">
        <v>393.04</v>
      </c>
      <c r="F271" s="93">
        <f t="shared" si="50"/>
        <v>115.11583633541282</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305936.59999999998</v>
      </c>
      <c r="E287" s="247">
        <v>331108.52</v>
      </c>
      <c r="F287" s="93">
        <f t="shared" si="50"/>
        <v>108.22782236581045</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879.95</v>
      </c>
      <c r="E289" s="247">
        <v>8073.37</v>
      </c>
      <c r="F289" s="93">
        <f t="shared" si="50"/>
        <v>917.48053866696966</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4511.87</v>
      </c>
      <c r="E297" s="247">
        <v>8466.57</v>
      </c>
      <c r="F297" s="93">
        <f t="shared" si="50"/>
        <v>187.65101831391416</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158.69999999999999</v>
      </c>
      <c r="E298" s="247"/>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4132.88</v>
      </c>
      <c r="E302" s="247">
        <v>831.49</v>
      </c>
      <c r="F302" s="93">
        <f t="shared" si="50"/>
        <v>20.11890013743443</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22" workbookViewId="0">
      <selection activeCell="E124" sqref="E12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4481307.07</v>
      </c>
      <c r="E114" s="81">
        <f t="shared" si="22"/>
        <v>4347218.5999999996</v>
      </c>
      <c r="F114" s="63">
        <f t="shared" si="1"/>
        <v>97.007826781216295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4481307.07</v>
      </c>
      <c r="E122" s="81">
        <f t="shared" si="25"/>
        <v>4347218.5999999996</v>
      </c>
      <c r="F122" s="63">
        <f t="shared" si="1"/>
        <v>97.007826781216295</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4481307.07</v>
      </c>
      <c r="E123" s="249">
        <v>4347218.5999999996</v>
      </c>
      <c r="F123" s="63">
        <f t="shared" si="1"/>
        <v>97.007826781216295</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4481307.07</v>
      </c>
      <c r="E141" s="106">
        <f t="shared" si="28"/>
        <v>4347218.5999999996</v>
      </c>
      <c r="F141" s="82">
        <f t="shared" si="1"/>
        <v>97.007826781216295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abSelected="1"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417.41</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417.41</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417.41</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417.41</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6"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306816.55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4384333.9800000014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4258678.6900000013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3139812.47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1099714.33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4044.73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9243.93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5863.23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125655.29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4351968.6399999997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4233506.7699999996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3095770.29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1119103.73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4020.2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9243.93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5368.62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118461.87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339181.89000000153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831.49</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831.49</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26.91</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47.07</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100.88</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656.63</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338350.4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330277.03000000003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8073.37</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26"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21053</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3317</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2" t="s">
        <v>3319</v>
      </c>
      <c r="B1" s="382"/>
      <c r="C1" s="382"/>
    </row>
    <row r="2" spans="1:17" ht="33" customHeight="1" x14ac:dyDescent="0.2">
      <c r="A2" s="383" t="s">
        <v>3320</v>
      </c>
      <c r="B2" s="384"/>
      <c r="C2" s="376"/>
      <c r="D2" s="4"/>
      <c r="E2" s="4"/>
      <c r="F2" s="4"/>
      <c r="G2" s="4"/>
      <c r="H2" s="4"/>
      <c r="I2" s="4"/>
      <c r="J2" s="4"/>
      <c r="K2" s="4"/>
      <c r="L2" s="4"/>
      <c r="M2" s="4"/>
      <c r="N2" s="4"/>
      <c r="O2" s="4"/>
      <c r="P2" s="4"/>
      <c r="Q2" s="4"/>
    </row>
    <row r="3" spans="1:17" ht="18.75" customHeight="1" x14ac:dyDescent="0.2">
      <c r="A3" s="304" t="s">
        <v>3321</v>
      </c>
      <c r="B3" s="385" t="s">
        <v>3322</v>
      </c>
      <c r="C3" s="376"/>
      <c r="D3" s="4"/>
      <c r="E3" s="4"/>
      <c r="F3" s="4"/>
      <c r="G3" s="4"/>
      <c r="H3" s="4"/>
      <c r="I3" s="4"/>
      <c r="J3" s="4"/>
      <c r="K3" s="4"/>
      <c r="L3" s="4"/>
      <c r="M3" s="4"/>
      <c r="N3" s="4"/>
      <c r="O3" s="4"/>
      <c r="P3" s="4"/>
      <c r="Q3" s="4"/>
    </row>
    <row r="4" spans="1:17" ht="37.5" hidden="1" customHeight="1" x14ac:dyDescent="0.2">
      <c r="A4" s="305" t="s">
        <v>3323</v>
      </c>
      <c r="B4" s="375" t="s">
        <v>3324</v>
      </c>
      <c r="C4" s="376"/>
      <c r="D4" s="4"/>
      <c r="E4" s="4"/>
      <c r="F4" s="4"/>
      <c r="G4" s="4"/>
      <c r="H4" s="4"/>
      <c r="I4" s="4"/>
      <c r="J4" s="4"/>
      <c r="K4" s="4"/>
      <c r="L4" s="4"/>
      <c r="M4" s="4"/>
      <c r="N4" s="4"/>
      <c r="O4" s="4"/>
      <c r="P4" s="4"/>
      <c r="Q4" s="4"/>
    </row>
    <row r="5" spans="1:17" ht="48" hidden="1" customHeight="1" x14ac:dyDescent="0.2">
      <c r="A5" s="305" t="s">
        <v>3323</v>
      </c>
      <c r="B5" s="375" t="s">
        <v>3325</v>
      </c>
      <c r="C5" s="376"/>
      <c r="D5" s="4"/>
      <c r="E5" s="4"/>
      <c r="F5" s="4"/>
      <c r="G5" s="4"/>
      <c r="H5" s="4"/>
      <c r="I5" s="4"/>
      <c r="J5" s="4"/>
      <c r="K5" s="4"/>
      <c r="L5" s="4"/>
      <c r="M5" s="4"/>
      <c r="N5" s="4"/>
      <c r="O5" s="4"/>
      <c r="P5" s="4"/>
      <c r="Q5" s="4"/>
    </row>
    <row r="6" spans="1:17" ht="59.25" hidden="1" customHeight="1" x14ac:dyDescent="0.2">
      <c r="A6" s="305" t="s">
        <v>3323</v>
      </c>
      <c r="B6" s="375" t="s">
        <v>3326</v>
      </c>
      <c r="C6" s="376"/>
      <c r="D6" s="4"/>
      <c r="E6" s="4"/>
      <c r="F6" s="4"/>
      <c r="G6" s="4"/>
      <c r="H6" s="4"/>
      <c r="I6" s="4"/>
      <c r="J6" s="4"/>
      <c r="K6" s="4"/>
      <c r="L6" s="4"/>
      <c r="M6" s="4"/>
      <c r="N6" s="4"/>
      <c r="O6" s="4"/>
      <c r="P6" s="4"/>
      <c r="Q6" s="4"/>
    </row>
    <row r="7" spans="1:17" ht="48" hidden="1" customHeight="1" x14ac:dyDescent="0.2">
      <c r="A7" s="305" t="s">
        <v>3327</v>
      </c>
      <c r="B7" s="375" t="s">
        <v>3328</v>
      </c>
      <c r="C7" s="376"/>
      <c r="D7" s="4"/>
      <c r="E7" s="4"/>
      <c r="F7" s="4"/>
      <c r="G7" s="4"/>
      <c r="H7" s="4"/>
      <c r="I7" s="4"/>
      <c r="J7" s="4"/>
      <c r="K7" s="4"/>
      <c r="L7" s="4"/>
      <c r="M7" s="4"/>
      <c r="N7" s="4"/>
      <c r="O7" s="4"/>
      <c r="P7" s="4"/>
      <c r="Q7" s="4"/>
    </row>
    <row r="8" spans="1:17" ht="41.25" hidden="1" customHeight="1" x14ac:dyDescent="0.2">
      <c r="A8" s="305" t="s">
        <v>3329</v>
      </c>
      <c r="B8" s="375" t="s">
        <v>3330</v>
      </c>
      <c r="C8" s="376"/>
      <c r="D8" s="4"/>
      <c r="E8" s="4"/>
      <c r="F8" s="4"/>
      <c r="G8" s="4"/>
      <c r="H8" s="4"/>
      <c r="I8" s="4"/>
      <c r="J8" s="4"/>
      <c r="K8" s="4"/>
      <c r="L8" s="4"/>
      <c r="M8" s="4"/>
      <c r="N8" s="4"/>
      <c r="O8" s="4"/>
      <c r="P8" s="4"/>
      <c r="Q8" s="4"/>
    </row>
    <row r="9" spans="1:17" ht="59.25" hidden="1" customHeight="1" x14ac:dyDescent="0.2">
      <c r="A9" s="305" t="s">
        <v>3331</v>
      </c>
      <c r="B9" s="375" t="s">
        <v>3332</v>
      </c>
      <c r="C9" s="376"/>
      <c r="D9" s="4"/>
      <c r="E9" s="4"/>
      <c r="F9" s="4"/>
      <c r="G9" s="4"/>
      <c r="H9" s="4"/>
      <c r="I9" s="4"/>
      <c r="J9" s="4"/>
      <c r="K9" s="4"/>
      <c r="L9" s="4"/>
      <c r="M9" s="4"/>
      <c r="N9" s="4"/>
      <c r="O9" s="4"/>
      <c r="P9" s="4"/>
      <c r="Q9" s="4"/>
    </row>
    <row r="10" spans="1:17" ht="61.5" hidden="1" customHeight="1" x14ac:dyDescent="0.2">
      <c r="A10" s="305" t="s">
        <v>3331</v>
      </c>
      <c r="B10" s="375" t="s">
        <v>3333</v>
      </c>
      <c r="C10" s="376"/>
      <c r="D10" s="4"/>
      <c r="E10" s="4"/>
      <c r="F10" s="4"/>
      <c r="G10" s="4"/>
      <c r="H10" s="4"/>
      <c r="I10" s="4"/>
      <c r="J10" s="4"/>
      <c r="K10" s="4"/>
      <c r="L10" s="4"/>
      <c r="M10" s="4"/>
      <c r="N10" s="4"/>
      <c r="O10" s="4"/>
      <c r="P10" s="4"/>
      <c r="Q10" s="4"/>
    </row>
    <row r="11" spans="1:17" ht="43.5" hidden="1" customHeight="1" x14ac:dyDescent="0.2">
      <c r="A11" s="305" t="s">
        <v>3331</v>
      </c>
      <c r="B11" s="375" t="s">
        <v>3334</v>
      </c>
      <c r="C11" s="376"/>
      <c r="D11" s="4"/>
      <c r="E11" s="4"/>
      <c r="F11" s="4"/>
      <c r="G11" s="4"/>
      <c r="H11" s="4"/>
      <c r="I11" s="4"/>
      <c r="J11" s="4"/>
      <c r="K11" s="4"/>
      <c r="L11" s="4"/>
      <c r="M11" s="4"/>
      <c r="N11" s="4"/>
      <c r="O11" s="4"/>
      <c r="P11" s="4"/>
      <c r="Q11" s="4"/>
    </row>
    <row r="12" spans="1:17" ht="27.75" hidden="1" customHeight="1" x14ac:dyDescent="0.2">
      <c r="A12" s="305" t="s">
        <v>3335</v>
      </c>
      <c r="B12" s="375" t="s">
        <v>3336</v>
      </c>
      <c r="C12" s="376"/>
      <c r="D12" s="4"/>
      <c r="E12" s="4"/>
      <c r="F12" s="4"/>
      <c r="G12" s="4"/>
      <c r="H12" s="4"/>
      <c r="I12" s="4"/>
      <c r="J12" s="4"/>
      <c r="K12" s="4"/>
      <c r="L12" s="4"/>
      <c r="M12" s="4"/>
      <c r="N12" s="4"/>
      <c r="O12" s="4"/>
      <c r="P12" s="4"/>
      <c r="Q12" s="4"/>
    </row>
    <row r="13" spans="1:17" ht="27.75" hidden="1" customHeight="1" x14ac:dyDescent="0.2">
      <c r="A13" s="305" t="s">
        <v>3337</v>
      </c>
      <c r="B13" s="375" t="s">
        <v>3338</v>
      </c>
      <c r="C13" s="376"/>
      <c r="D13" s="4"/>
      <c r="E13" s="4"/>
      <c r="F13" s="4"/>
      <c r="G13" s="4"/>
      <c r="H13" s="4"/>
      <c r="I13" s="4"/>
      <c r="J13" s="4"/>
      <c r="K13" s="4"/>
      <c r="L13" s="4"/>
      <c r="M13" s="4"/>
      <c r="N13" s="4"/>
      <c r="O13" s="4"/>
      <c r="P13" s="4"/>
      <c r="Q13" s="4"/>
    </row>
    <row r="14" spans="1:17" ht="45.75" hidden="1" customHeight="1" x14ac:dyDescent="0.2">
      <c r="A14" s="305" t="s">
        <v>3339</v>
      </c>
      <c r="B14" s="375" t="s">
        <v>3340</v>
      </c>
      <c r="C14" s="376"/>
      <c r="D14" s="4"/>
      <c r="E14" s="4"/>
      <c r="F14" s="4"/>
      <c r="G14" s="4"/>
      <c r="H14" s="4"/>
      <c r="I14" s="4"/>
      <c r="J14" s="4"/>
      <c r="K14" s="4"/>
      <c r="L14" s="4"/>
      <c r="M14" s="4"/>
      <c r="N14" s="4"/>
      <c r="O14" s="4"/>
      <c r="P14" s="4"/>
      <c r="Q14" s="4"/>
    </row>
    <row r="15" spans="1:17" ht="45.75" hidden="1" customHeight="1" x14ac:dyDescent="0.2">
      <c r="A15" s="305" t="s">
        <v>3341</v>
      </c>
      <c r="B15" s="375" t="s">
        <v>3342</v>
      </c>
      <c r="C15" s="376"/>
      <c r="D15" s="4"/>
      <c r="E15" s="4"/>
      <c r="F15" s="4"/>
      <c r="G15" s="4"/>
      <c r="H15" s="4"/>
      <c r="I15" s="4"/>
      <c r="J15" s="4"/>
      <c r="K15" s="4"/>
      <c r="L15" s="4"/>
      <c r="M15" s="4"/>
      <c r="N15" s="4"/>
      <c r="O15" s="4"/>
      <c r="P15" s="4"/>
      <c r="Q15" s="4"/>
    </row>
    <row r="16" spans="1:17" ht="51" hidden="1" customHeight="1" x14ac:dyDescent="0.2">
      <c r="A16" s="305" t="s">
        <v>3343</v>
      </c>
      <c r="B16" s="375" t="s">
        <v>3344</v>
      </c>
      <c r="C16" s="376"/>
      <c r="D16" s="4"/>
      <c r="E16" s="4"/>
      <c r="F16" s="4"/>
      <c r="G16" s="4"/>
      <c r="H16" s="4"/>
      <c r="I16" s="4"/>
      <c r="J16" s="4"/>
      <c r="K16" s="4"/>
      <c r="L16" s="4"/>
      <c r="M16" s="4"/>
      <c r="N16" s="4"/>
      <c r="O16" s="4"/>
      <c r="P16" s="4"/>
      <c r="Q16" s="4"/>
    </row>
    <row r="17" spans="1:17" ht="27.75" hidden="1" customHeight="1" x14ac:dyDescent="0.2">
      <c r="A17" s="305" t="s">
        <v>3345</v>
      </c>
      <c r="B17" s="375" t="s">
        <v>3346</v>
      </c>
      <c r="C17" s="376"/>
      <c r="D17" s="4"/>
      <c r="E17" s="4"/>
      <c r="F17" s="4"/>
      <c r="G17" s="4"/>
      <c r="H17" s="4"/>
      <c r="I17" s="4"/>
      <c r="J17" s="4"/>
      <c r="K17" s="4"/>
      <c r="L17" s="4"/>
      <c r="M17" s="4"/>
      <c r="N17" s="4"/>
      <c r="O17" s="4"/>
      <c r="P17" s="4"/>
      <c r="Q17" s="4"/>
    </row>
    <row r="18" spans="1:17" ht="27.75" hidden="1" customHeight="1" x14ac:dyDescent="0.2">
      <c r="A18" s="305" t="s">
        <v>3347</v>
      </c>
      <c r="B18" s="375" t="s">
        <v>3348</v>
      </c>
      <c r="C18" s="376"/>
      <c r="D18" s="4"/>
      <c r="E18" s="4"/>
      <c r="F18" s="4"/>
      <c r="G18" s="4"/>
      <c r="H18" s="4"/>
      <c r="I18" s="4"/>
      <c r="J18" s="4"/>
      <c r="K18" s="4"/>
      <c r="L18" s="4"/>
      <c r="M18" s="4"/>
      <c r="N18" s="4"/>
      <c r="O18" s="4"/>
      <c r="P18" s="4"/>
      <c r="Q18" s="4"/>
    </row>
    <row r="19" spans="1:17" ht="45" hidden="1" customHeight="1" x14ac:dyDescent="0.2">
      <c r="A19" s="305" t="s">
        <v>3347</v>
      </c>
      <c r="B19" s="375" t="s">
        <v>3349</v>
      </c>
      <c r="C19" s="376"/>
      <c r="D19" s="4"/>
      <c r="E19" s="4"/>
      <c r="F19" s="4"/>
      <c r="G19" s="4"/>
      <c r="H19" s="4"/>
      <c r="I19" s="4"/>
      <c r="J19" s="4"/>
      <c r="K19" s="4"/>
      <c r="L19" s="4"/>
      <c r="M19" s="4"/>
      <c r="N19" s="4"/>
      <c r="O19" s="4"/>
      <c r="P19" s="4"/>
      <c r="Q19" s="4"/>
    </row>
    <row r="20" spans="1:17" ht="45" hidden="1" customHeight="1" x14ac:dyDescent="0.2">
      <c r="A20" s="305" t="s">
        <v>3350</v>
      </c>
      <c r="B20" s="375" t="s">
        <v>3351</v>
      </c>
      <c r="C20" s="376"/>
      <c r="D20" s="4"/>
      <c r="E20" s="4"/>
      <c r="F20" s="4"/>
      <c r="G20" s="4"/>
      <c r="H20" s="4"/>
      <c r="I20" s="4"/>
      <c r="J20" s="4"/>
      <c r="K20" s="4"/>
      <c r="L20" s="4"/>
      <c r="M20" s="4"/>
      <c r="N20" s="4"/>
      <c r="O20" s="4"/>
      <c r="P20" s="4"/>
      <c r="Q20" s="4"/>
    </row>
    <row r="21" spans="1:17" ht="30" hidden="1" customHeight="1" x14ac:dyDescent="0.2">
      <c r="A21" s="305" t="s">
        <v>3352</v>
      </c>
      <c r="B21" s="375" t="s">
        <v>3353</v>
      </c>
      <c r="C21" s="376"/>
      <c r="D21" s="4"/>
      <c r="E21" s="4"/>
      <c r="F21" s="4"/>
      <c r="G21" s="4"/>
      <c r="H21" s="4"/>
      <c r="I21" s="4"/>
      <c r="J21" s="4"/>
      <c r="K21" s="4"/>
      <c r="L21" s="4"/>
      <c r="M21" s="4"/>
      <c r="N21" s="4"/>
      <c r="O21" s="4"/>
      <c r="P21" s="4"/>
      <c r="Q21" s="4"/>
    </row>
    <row r="22" spans="1:17" ht="30" hidden="1" customHeight="1" x14ac:dyDescent="0.2">
      <c r="A22" s="305" t="s">
        <v>3354</v>
      </c>
      <c r="B22" s="375" t="s">
        <v>3355</v>
      </c>
      <c r="C22" s="376"/>
      <c r="D22" s="4"/>
      <c r="E22" s="4"/>
      <c r="F22" s="4"/>
      <c r="G22" s="4"/>
      <c r="H22" s="4"/>
      <c r="I22" s="4"/>
      <c r="J22" s="4"/>
      <c r="K22" s="4"/>
      <c r="L22" s="4"/>
      <c r="M22" s="4"/>
      <c r="N22" s="4"/>
      <c r="O22" s="4"/>
      <c r="P22" s="4"/>
      <c r="Q22" s="4"/>
    </row>
    <row r="23" spans="1:17" ht="30" hidden="1" customHeight="1" x14ac:dyDescent="0.2">
      <c r="A23" s="305" t="s">
        <v>3356</v>
      </c>
      <c r="B23" s="375" t="s">
        <v>3357</v>
      </c>
      <c r="C23" s="376"/>
      <c r="D23" s="4"/>
      <c r="E23" s="4"/>
      <c r="F23" s="4"/>
      <c r="G23" s="4"/>
      <c r="H23" s="4"/>
      <c r="I23" s="4"/>
      <c r="J23" s="4"/>
      <c r="K23" s="4"/>
      <c r="L23" s="4"/>
      <c r="M23" s="4"/>
      <c r="N23" s="4"/>
      <c r="O23" s="4"/>
      <c r="P23" s="4"/>
      <c r="Q23" s="4"/>
    </row>
    <row r="24" spans="1:17" ht="30" hidden="1" customHeight="1" x14ac:dyDescent="0.2">
      <c r="A24" s="305" t="s">
        <v>3358</v>
      </c>
      <c r="B24" s="375" t="s">
        <v>3359</v>
      </c>
      <c r="C24" s="376"/>
      <c r="D24" s="4"/>
      <c r="E24" s="4"/>
      <c r="F24" s="4"/>
      <c r="G24" s="4"/>
      <c r="H24" s="4"/>
      <c r="I24" s="4"/>
      <c r="J24" s="4"/>
      <c r="K24" s="4"/>
      <c r="L24" s="4"/>
      <c r="M24" s="4"/>
      <c r="N24" s="4"/>
      <c r="O24" s="4"/>
      <c r="P24" s="4"/>
      <c r="Q24" s="4"/>
    </row>
    <row r="25" spans="1:17" ht="30" hidden="1" customHeight="1" x14ac:dyDescent="0.2">
      <c r="A25" s="305" t="s">
        <v>3360</v>
      </c>
      <c r="B25" s="375" t="s">
        <v>3361</v>
      </c>
      <c r="C25" s="376"/>
      <c r="D25" s="4"/>
      <c r="E25" s="4"/>
      <c r="F25" s="4"/>
      <c r="G25" s="4"/>
      <c r="H25" s="4"/>
      <c r="I25" s="4"/>
      <c r="J25" s="4"/>
      <c r="K25" s="4"/>
      <c r="L25" s="4"/>
      <c r="M25" s="4"/>
      <c r="N25" s="4"/>
      <c r="O25" s="4"/>
      <c r="P25" s="4"/>
      <c r="Q25" s="4"/>
    </row>
    <row r="26" spans="1:17" ht="30" hidden="1" customHeight="1" x14ac:dyDescent="0.2">
      <c r="A26" s="305" t="s">
        <v>3362</v>
      </c>
      <c r="B26" s="375" t="s">
        <v>3363</v>
      </c>
      <c r="C26" s="376"/>
      <c r="D26" s="4"/>
      <c r="E26" s="4"/>
      <c r="F26" s="4"/>
      <c r="G26" s="4"/>
      <c r="H26" s="4"/>
      <c r="I26" s="4"/>
      <c r="J26" s="4"/>
      <c r="K26" s="4"/>
      <c r="L26" s="4"/>
      <c r="M26" s="4"/>
      <c r="N26" s="4"/>
      <c r="O26" s="4"/>
      <c r="P26" s="4"/>
      <c r="Q26" s="4"/>
    </row>
    <row r="27" spans="1:17" ht="70.5" hidden="1" customHeight="1" x14ac:dyDescent="0.2">
      <c r="A27" s="305" t="s">
        <v>3364</v>
      </c>
      <c r="B27" s="375" t="s">
        <v>3365</v>
      </c>
      <c r="C27" s="376"/>
      <c r="D27" s="4"/>
      <c r="E27" s="4"/>
      <c r="F27" s="4"/>
      <c r="G27" s="4"/>
      <c r="H27" s="4"/>
      <c r="I27" s="4"/>
      <c r="J27" s="4"/>
      <c r="K27" s="4"/>
      <c r="L27" s="4"/>
      <c r="M27" s="4"/>
      <c r="N27" s="4"/>
      <c r="O27" s="4"/>
      <c r="P27" s="4"/>
      <c r="Q27" s="4"/>
    </row>
    <row r="28" spans="1:17" ht="48" hidden="1" customHeight="1" x14ac:dyDescent="0.2">
      <c r="A28" s="305" t="s">
        <v>3366</v>
      </c>
      <c r="B28" s="375" t="s">
        <v>3367</v>
      </c>
      <c r="C28" s="376"/>
      <c r="D28" s="4"/>
      <c r="E28" s="4"/>
      <c r="F28" s="4"/>
      <c r="G28" s="4"/>
      <c r="H28" s="4"/>
      <c r="I28" s="4"/>
      <c r="J28" s="4"/>
      <c r="K28" s="4"/>
      <c r="L28" s="4"/>
      <c r="M28" s="4"/>
      <c r="N28" s="4"/>
      <c r="O28" s="4"/>
      <c r="P28" s="4"/>
      <c r="Q28" s="4"/>
    </row>
    <row r="29" spans="1:17" ht="100.5" hidden="1" customHeight="1" x14ac:dyDescent="0.2">
      <c r="A29" s="305" t="s">
        <v>3368</v>
      </c>
      <c r="B29" s="375" t="s">
        <v>3369</v>
      </c>
      <c r="C29" s="376"/>
      <c r="D29" s="4"/>
      <c r="E29" s="4"/>
      <c r="F29" s="4"/>
      <c r="G29" s="4"/>
      <c r="H29" s="4"/>
      <c r="I29" s="4"/>
      <c r="J29" s="4"/>
      <c r="K29" s="4"/>
      <c r="L29" s="4"/>
      <c r="M29" s="4"/>
      <c r="N29" s="4"/>
      <c r="O29" s="4"/>
      <c r="P29" s="4"/>
      <c r="Q29" s="4"/>
    </row>
    <row r="30" spans="1:17" ht="45" hidden="1" customHeight="1" x14ac:dyDescent="0.2">
      <c r="A30" s="305" t="s">
        <v>3370</v>
      </c>
      <c r="B30" s="375" t="s">
        <v>3371</v>
      </c>
      <c r="C30" s="376"/>
      <c r="D30" s="4"/>
      <c r="E30" s="4"/>
      <c r="F30" s="4"/>
      <c r="G30" s="4"/>
      <c r="H30" s="4"/>
      <c r="I30" s="4"/>
      <c r="J30" s="4"/>
      <c r="K30" s="4"/>
      <c r="L30" s="4"/>
      <c r="M30" s="4"/>
      <c r="N30" s="4"/>
      <c r="O30" s="4"/>
      <c r="P30" s="4"/>
      <c r="Q30" s="4"/>
    </row>
    <row r="31" spans="1:17" ht="45" hidden="1" customHeight="1" x14ac:dyDescent="0.2">
      <c r="A31" s="305" t="s">
        <v>3372</v>
      </c>
      <c r="B31" s="375" t="s">
        <v>3373</v>
      </c>
      <c r="C31" s="376"/>
      <c r="D31" s="4"/>
      <c r="E31" s="4"/>
      <c r="F31" s="4"/>
      <c r="G31" s="4"/>
      <c r="H31" s="4"/>
      <c r="I31" s="4"/>
      <c r="J31" s="4"/>
      <c r="K31" s="4"/>
      <c r="L31" s="4"/>
      <c r="M31" s="4"/>
      <c r="N31" s="4"/>
      <c r="O31" s="4"/>
      <c r="P31" s="4"/>
      <c r="Q31" s="4"/>
    </row>
    <row r="32" spans="1:17" ht="45" hidden="1" customHeight="1" x14ac:dyDescent="0.2">
      <c r="A32" s="305" t="s">
        <v>3374</v>
      </c>
      <c r="B32" s="375" t="s">
        <v>3375</v>
      </c>
      <c r="C32" s="376"/>
      <c r="D32" s="4"/>
      <c r="E32" s="4"/>
      <c r="F32" s="4"/>
      <c r="G32" s="4"/>
      <c r="H32" s="4"/>
      <c r="I32" s="4"/>
      <c r="J32" s="4"/>
      <c r="K32" s="4"/>
      <c r="L32" s="4"/>
      <c r="M32" s="4"/>
      <c r="N32" s="4"/>
      <c r="O32" s="4"/>
      <c r="P32" s="4"/>
      <c r="Q32" s="4"/>
    </row>
    <row r="33" spans="1:17" ht="72" hidden="1" customHeight="1" x14ac:dyDescent="0.2">
      <c r="A33" s="305" t="s">
        <v>3376</v>
      </c>
      <c r="B33" s="375" t="s">
        <v>3377</v>
      </c>
      <c r="C33" s="376"/>
      <c r="D33" s="4"/>
      <c r="E33" s="4"/>
      <c r="F33" s="4"/>
      <c r="G33" s="4"/>
      <c r="H33" s="4"/>
      <c r="I33" s="4"/>
      <c r="J33" s="4"/>
      <c r="K33" s="4"/>
      <c r="L33" s="4"/>
      <c r="M33" s="4"/>
      <c r="N33" s="4"/>
      <c r="O33" s="4"/>
      <c r="P33" s="4"/>
      <c r="Q33" s="4"/>
    </row>
    <row r="34" spans="1:17" ht="79.5" hidden="1" customHeight="1" x14ac:dyDescent="0.2">
      <c r="A34" s="305" t="s">
        <v>3378</v>
      </c>
      <c r="B34" s="375" t="s">
        <v>3379</v>
      </c>
      <c r="C34" s="376"/>
      <c r="D34" s="4"/>
      <c r="E34" s="4"/>
      <c r="F34" s="4"/>
      <c r="G34" s="4"/>
      <c r="H34" s="4"/>
      <c r="I34" s="4"/>
      <c r="J34" s="4"/>
      <c r="K34" s="4"/>
      <c r="L34" s="4"/>
      <c r="M34" s="4"/>
      <c r="N34" s="4"/>
      <c r="O34" s="4"/>
      <c r="P34" s="4"/>
      <c r="Q34" s="4"/>
    </row>
    <row r="35" spans="1:17" ht="70.5" hidden="1" customHeight="1" x14ac:dyDescent="0.2">
      <c r="A35" s="305" t="s">
        <v>3380</v>
      </c>
      <c r="B35" s="375" t="s">
        <v>3381</v>
      </c>
      <c r="C35" s="376"/>
      <c r="D35" s="4"/>
      <c r="E35" s="4"/>
      <c r="F35" s="4"/>
      <c r="G35" s="4"/>
      <c r="H35" s="4"/>
      <c r="I35" s="4"/>
      <c r="J35" s="4"/>
      <c r="K35" s="4"/>
      <c r="L35" s="4"/>
      <c r="M35" s="4"/>
      <c r="N35" s="4"/>
      <c r="O35" s="4"/>
      <c r="P35" s="4"/>
      <c r="Q35" s="4"/>
    </row>
    <row r="36" spans="1:17" ht="45.75" hidden="1" customHeight="1" x14ac:dyDescent="0.2">
      <c r="A36" s="305" t="s">
        <v>3382</v>
      </c>
      <c r="B36" s="375" t="s">
        <v>3383</v>
      </c>
      <c r="C36" s="376"/>
      <c r="D36" s="4"/>
      <c r="E36" s="4"/>
      <c r="F36" s="4"/>
      <c r="G36" s="4"/>
      <c r="H36" s="4"/>
      <c r="I36" s="4"/>
      <c r="J36" s="4"/>
      <c r="K36" s="4"/>
      <c r="L36" s="4"/>
      <c r="M36" s="4"/>
      <c r="N36" s="4"/>
      <c r="O36" s="4"/>
      <c r="P36" s="4"/>
      <c r="Q36" s="4"/>
    </row>
    <row r="37" spans="1:17" ht="54.75" hidden="1" customHeight="1" x14ac:dyDescent="0.2">
      <c r="A37" s="305" t="s">
        <v>3384</v>
      </c>
      <c r="B37" s="375" t="s">
        <v>3385</v>
      </c>
      <c r="C37" s="376"/>
      <c r="D37" s="4"/>
      <c r="E37" s="4"/>
      <c r="F37" s="4"/>
      <c r="G37" s="4"/>
      <c r="H37" s="4"/>
      <c r="I37" s="4"/>
      <c r="J37" s="4"/>
      <c r="K37" s="4"/>
      <c r="L37" s="4"/>
      <c r="M37" s="4"/>
      <c r="N37" s="4"/>
      <c r="O37" s="4"/>
      <c r="P37" s="4"/>
      <c r="Q37" s="4"/>
    </row>
    <row r="38" spans="1:17" ht="37.5" hidden="1" customHeight="1" x14ac:dyDescent="0.2">
      <c r="A38" s="305" t="s">
        <v>3386</v>
      </c>
      <c r="B38" s="375" t="s">
        <v>3387</v>
      </c>
      <c r="C38" s="376"/>
      <c r="D38" s="4"/>
      <c r="E38" s="4"/>
      <c r="F38" s="4"/>
      <c r="G38" s="4"/>
      <c r="H38" s="4"/>
      <c r="I38" s="4"/>
      <c r="J38" s="4"/>
      <c r="K38" s="4"/>
      <c r="L38" s="4"/>
      <c r="M38" s="4"/>
      <c r="N38" s="4"/>
      <c r="O38" s="4"/>
      <c r="P38" s="4"/>
      <c r="Q38" s="4"/>
    </row>
    <row r="39" spans="1:17" ht="61.5" hidden="1" customHeight="1" x14ac:dyDescent="0.2">
      <c r="A39" s="305" t="s">
        <v>3388</v>
      </c>
      <c r="B39" s="375" t="s">
        <v>3389</v>
      </c>
      <c r="C39" s="376"/>
      <c r="D39" s="4"/>
      <c r="E39" s="4"/>
      <c r="F39" s="4"/>
      <c r="G39" s="4"/>
      <c r="H39" s="4"/>
      <c r="I39" s="4"/>
      <c r="J39" s="4"/>
      <c r="K39" s="4"/>
      <c r="L39" s="4"/>
      <c r="M39" s="4"/>
      <c r="N39" s="4"/>
      <c r="O39" s="4"/>
      <c r="P39" s="4"/>
      <c r="Q39" s="4"/>
    </row>
    <row r="40" spans="1:17" ht="53.25" hidden="1" customHeight="1" x14ac:dyDescent="0.2">
      <c r="A40" s="305" t="s">
        <v>3390</v>
      </c>
      <c r="B40" s="375" t="s">
        <v>3391</v>
      </c>
      <c r="C40" s="376"/>
      <c r="D40" s="4"/>
      <c r="E40" s="4"/>
      <c r="F40" s="4"/>
      <c r="G40" s="4"/>
      <c r="H40" s="4"/>
      <c r="I40" s="4"/>
      <c r="J40" s="4"/>
      <c r="K40" s="4"/>
      <c r="L40" s="4"/>
      <c r="M40" s="4"/>
      <c r="N40" s="4"/>
      <c r="O40" s="4"/>
      <c r="P40" s="4"/>
      <c r="Q40" s="4"/>
    </row>
    <row r="41" spans="1:17" ht="73.5" hidden="1" customHeight="1" x14ac:dyDescent="0.2">
      <c r="A41" s="305" t="s">
        <v>3392</v>
      </c>
      <c r="B41" s="375" t="s">
        <v>3393</v>
      </c>
      <c r="C41" s="376"/>
      <c r="D41" s="4"/>
      <c r="E41" s="4"/>
      <c r="F41" s="4"/>
      <c r="G41" s="4"/>
      <c r="H41" s="4"/>
      <c r="I41" s="4"/>
      <c r="J41" s="4"/>
      <c r="K41" s="4"/>
      <c r="L41" s="4"/>
      <c r="M41" s="4"/>
      <c r="N41" s="4"/>
      <c r="O41" s="4"/>
      <c r="P41" s="4"/>
      <c r="Q41" s="4"/>
    </row>
    <row r="42" spans="1:17" ht="57.75" hidden="1" customHeight="1" x14ac:dyDescent="0.2">
      <c r="A42" s="305" t="s">
        <v>3394</v>
      </c>
      <c r="B42" s="375" t="s">
        <v>3395</v>
      </c>
      <c r="C42" s="376"/>
      <c r="D42" s="4"/>
      <c r="E42" s="4"/>
      <c r="F42" s="4"/>
      <c r="G42" s="4"/>
      <c r="H42" s="4"/>
      <c r="I42" s="4"/>
      <c r="J42" s="4"/>
      <c r="K42" s="4"/>
      <c r="L42" s="4"/>
      <c r="M42" s="4"/>
      <c r="N42" s="4"/>
      <c r="O42" s="4"/>
      <c r="P42" s="4"/>
      <c r="Q42" s="4"/>
    </row>
    <row r="43" spans="1:17" ht="84" hidden="1" customHeight="1" x14ac:dyDescent="0.2">
      <c r="A43" s="305" t="s">
        <v>3396</v>
      </c>
      <c r="B43" s="375" t="s">
        <v>3397</v>
      </c>
      <c r="C43" s="376"/>
      <c r="D43" s="4"/>
      <c r="E43" s="4"/>
      <c r="F43" s="4"/>
      <c r="G43" s="4"/>
      <c r="H43" s="4"/>
      <c r="I43" s="4"/>
      <c r="J43" s="4"/>
      <c r="K43" s="4"/>
      <c r="L43" s="4"/>
      <c r="M43" s="4"/>
      <c r="N43" s="4"/>
      <c r="O43" s="4"/>
      <c r="P43" s="4"/>
      <c r="Q43" s="4"/>
    </row>
    <row r="44" spans="1:17" ht="48" hidden="1" customHeight="1" x14ac:dyDescent="0.2">
      <c r="A44" s="305" t="s">
        <v>3398</v>
      </c>
      <c r="B44" s="375" t="s">
        <v>3399</v>
      </c>
      <c r="C44" s="376"/>
      <c r="D44" s="4"/>
      <c r="E44" s="4"/>
      <c r="F44" s="4"/>
      <c r="G44" s="4"/>
      <c r="H44" s="4"/>
      <c r="I44" s="4"/>
      <c r="J44" s="4"/>
      <c r="K44" s="4"/>
      <c r="L44" s="4"/>
      <c r="M44" s="4"/>
      <c r="N44" s="4"/>
      <c r="O44" s="4"/>
      <c r="P44" s="4"/>
      <c r="Q44" s="4"/>
    </row>
    <row r="45" spans="1:17" ht="57" hidden="1" customHeight="1" x14ac:dyDescent="0.2">
      <c r="A45" s="305" t="s">
        <v>3400</v>
      </c>
      <c r="B45" s="375" t="s">
        <v>3401</v>
      </c>
      <c r="C45" s="376"/>
      <c r="D45" s="4"/>
      <c r="E45" s="4"/>
      <c r="F45" s="4"/>
      <c r="G45" s="4"/>
      <c r="H45" s="4"/>
      <c r="I45" s="4"/>
      <c r="J45" s="4"/>
      <c r="K45" s="4"/>
      <c r="L45" s="4"/>
      <c r="M45" s="4"/>
      <c r="N45" s="4"/>
      <c r="O45" s="4"/>
      <c r="P45" s="4"/>
      <c r="Q45" s="4"/>
    </row>
    <row r="46" spans="1:17" ht="73.5" hidden="1" customHeight="1" x14ac:dyDescent="0.2">
      <c r="A46" s="305" t="s">
        <v>3402</v>
      </c>
      <c r="B46" s="380" t="s">
        <v>3403</v>
      </c>
      <c r="C46" s="376"/>
      <c r="D46" s="41"/>
      <c r="E46" s="4"/>
      <c r="F46" s="4"/>
      <c r="G46" s="4"/>
      <c r="H46" s="4"/>
      <c r="I46" s="4"/>
      <c r="J46" s="4"/>
      <c r="K46" s="4"/>
      <c r="L46" s="4"/>
      <c r="M46" s="4"/>
      <c r="N46" s="4"/>
      <c r="O46" s="4"/>
      <c r="P46" s="4"/>
      <c r="Q46" s="4"/>
    </row>
    <row r="47" spans="1:17" ht="66" hidden="1" customHeight="1" x14ac:dyDescent="0.2">
      <c r="A47" s="46" t="s">
        <v>3404</v>
      </c>
      <c r="B47" s="381" t="s">
        <v>3405</v>
      </c>
      <c r="C47" s="381"/>
      <c r="D47" s="4"/>
      <c r="E47" s="4"/>
      <c r="F47" s="4"/>
      <c r="G47" s="4"/>
      <c r="H47" s="4"/>
      <c r="I47" s="4"/>
      <c r="J47" s="4"/>
      <c r="K47" s="4"/>
      <c r="L47" s="4"/>
      <c r="M47" s="4"/>
      <c r="N47" s="4"/>
      <c r="O47" s="4"/>
      <c r="P47" s="4"/>
      <c r="Q47" s="4"/>
    </row>
    <row r="48" spans="1:17" ht="123.75" customHeight="1" x14ac:dyDescent="0.2">
      <c r="A48" s="267" t="s">
        <v>3406</v>
      </c>
      <c r="B48" s="379" t="s">
        <v>3407</v>
      </c>
      <c r="C48" s="378"/>
      <c r="D48" s="4"/>
      <c r="E48" s="4"/>
      <c r="F48" s="4"/>
      <c r="G48" s="4"/>
      <c r="H48" s="4"/>
      <c r="I48" s="4"/>
      <c r="J48" s="4"/>
      <c r="K48" s="4"/>
      <c r="L48" s="4"/>
      <c r="M48" s="4"/>
      <c r="N48" s="4"/>
      <c r="O48" s="4"/>
      <c r="P48" s="4"/>
      <c r="Q48" s="4"/>
    </row>
    <row r="49" spans="1:17" ht="34.5" customHeight="1" x14ac:dyDescent="0.2">
      <c r="A49" s="267" t="s">
        <v>3408</v>
      </c>
      <c r="B49" s="377" t="s">
        <v>3409</v>
      </c>
      <c r="C49" s="378"/>
      <c r="D49" s="4"/>
      <c r="E49" s="4"/>
      <c r="F49" s="4"/>
      <c r="G49" s="4"/>
      <c r="H49" s="4"/>
      <c r="I49" s="4"/>
      <c r="J49" s="4"/>
      <c r="K49" s="4"/>
      <c r="L49" s="4"/>
      <c r="M49" s="4"/>
      <c r="N49" s="4"/>
      <c r="O49" s="4"/>
      <c r="P49" s="4"/>
      <c r="Q49" s="4"/>
    </row>
    <row r="50" spans="1:17" ht="34.5" customHeight="1" x14ac:dyDescent="0.2">
      <c r="A50" s="267" t="s">
        <v>3410</v>
      </c>
      <c r="B50" s="377" t="s">
        <v>3411</v>
      </c>
      <c r="C50" s="378"/>
      <c r="D50" s="4"/>
      <c r="E50" s="4"/>
      <c r="F50" s="4"/>
      <c r="G50" s="4"/>
      <c r="H50" s="4"/>
      <c r="I50" s="4"/>
      <c r="J50" s="4"/>
      <c r="K50" s="4"/>
      <c r="L50" s="4"/>
      <c r="M50" s="4"/>
      <c r="N50" s="4"/>
      <c r="O50" s="4"/>
      <c r="P50" s="4"/>
      <c r="Q50" s="4"/>
    </row>
    <row r="51" spans="1:17" ht="31.5" customHeight="1" x14ac:dyDescent="0.2">
      <c r="A51" s="306" t="s">
        <v>3412</v>
      </c>
      <c r="B51" s="375" t="s">
        <v>3413</v>
      </c>
      <c r="C51" s="376"/>
      <c r="D51" s="4"/>
      <c r="E51" s="4"/>
      <c r="F51" s="4"/>
      <c r="G51" s="4"/>
      <c r="H51" s="4"/>
      <c r="I51" s="4"/>
      <c r="J51" s="4"/>
      <c r="K51" s="4"/>
      <c r="L51" s="4"/>
      <c r="M51" s="4"/>
      <c r="N51" s="4"/>
      <c r="O51" s="4"/>
      <c r="P51" s="4"/>
      <c r="Q51" s="4"/>
    </row>
    <row r="52" spans="1:17" ht="31.5" customHeight="1" x14ac:dyDescent="0.2">
      <c r="A52" s="306" t="s">
        <v>3414</v>
      </c>
      <c r="B52" s="375" t="s">
        <v>3415</v>
      </c>
      <c r="C52" s="376"/>
      <c r="D52" s="4"/>
      <c r="E52" s="4"/>
      <c r="F52" s="4"/>
      <c r="G52" s="4"/>
      <c r="H52" s="4"/>
      <c r="I52" s="4"/>
      <c r="J52" s="4"/>
      <c r="K52" s="4"/>
      <c r="L52" s="4"/>
      <c r="M52" s="4"/>
      <c r="N52" s="4"/>
      <c r="O52" s="4"/>
      <c r="P52" s="4"/>
      <c r="Q52" s="4"/>
    </row>
    <row r="53" spans="1:17" ht="31.5" customHeight="1" x14ac:dyDescent="0.2">
      <c r="A53" s="306" t="s">
        <v>3416</v>
      </c>
      <c r="B53" s="386" t="s">
        <v>3417</v>
      </c>
      <c r="C53" s="387"/>
      <c r="D53" s="4"/>
      <c r="E53" s="4"/>
      <c r="F53" s="4"/>
      <c r="G53" s="4"/>
      <c r="H53" s="4"/>
      <c r="I53" s="4"/>
      <c r="J53" s="4"/>
      <c r="K53" s="4"/>
      <c r="L53" s="4"/>
      <c r="M53" s="4"/>
      <c r="N53" s="4"/>
      <c r="O53" s="4"/>
      <c r="P53" s="4"/>
      <c r="Q53" s="4"/>
    </row>
    <row r="54" spans="1:17" ht="31.5" customHeight="1" x14ac:dyDescent="0.2">
      <c r="A54" s="306" t="s">
        <v>3418</v>
      </c>
      <c r="B54" s="386" t="s">
        <v>3419</v>
      </c>
      <c r="C54" s="387"/>
      <c r="D54" s="4"/>
      <c r="E54" s="4"/>
      <c r="F54" s="4"/>
      <c r="G54" s="4"/>
      <c r="H54" s="4"/>
      <c r="I54" s="4"/>
      <c r="J54" s="4"/>
      <c r="K54" s="4"/>
      <c r="L54" s="4"/>
      <c r="M54" s="4"/>
      <c r="N54" s="4"/>
      <c r="O54" s="4"/>
      <c r="P54" s="4"/>
      <c r="Q54" s="4"/>
    </row>
    <row r="55" spans="1:17" ht="54.6" customHeight="1" x14ac:dyDescent="0.2">
      <c r="A55" s="306" t="s">
        <v>3420</v>
      </c>
      <c r="B55" s="386" t="s">
        <v>3421</v>
      </c>
      <c r="C55" s="387"/>
      <c r="D55" s="4"/>
      <c r="E55" s="4"/>
      <c r="F55" s="4"/>
      <c r="G55" s="4"/>
      <c r="H55" s="4"/>
      <c r="I55" s="4"/>
      <c r="J55" s="4"/>
      <c r="K55" s="4"/>
      <c r="L55" s="4"/>
      <c r="M55" s="4"/>
      <c r="N55" s="4"/>
      <c r="O55" s="4"/>
      <c r="P55" s="4"/>
      <c r="Q55" s="4"/>
    </row>
    <row r="56" spans="1:17" ht="54.6" customHeight="1" x14ac:dyDescent="0.2">
      <c r="A56" s="306" t="s">
        <v>3422</v>
      </c>
      <c r="B56" s="386" t="s">
        <v>3423</v>
      </c>
      <c r="C56" s="387"/>
      <c r="D56" s="4"/>
      <c r="E56" s="4"/>
      <c r="F56" s="4"/>
      <c r="G56" s="4"/>
      <c r="H56" s="4"/>
      <c r="I56" s="4"/>
      <c r="J56" s="4"/>
      <c r="K56" s="4"/>
      <c r="L56" s="4"/>
      <c r="M56" s="4"/>
      <c r="N56" s="4"/>
      <c r="O56" s="4"/>
      <c r="P56" s="4"/>
      <c r="Q56" s="4"/>
    </row>
    <row r="57" spans="1:17" ht="54" customHeight="1" x14ac:dyDescent="0.2">
      <c r="A57" s="306" t="s">
        <v>3424</v>
      </c>
      <c r="B57" s="386" t="s">
        <v>3425</v>
      </c>
      <c r="C57" s="387"/>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Katarina Bukovac</cp:lastModifiedBy>
  <cp:lastPrinted>2024-09-24T08:26:57Z</cp:lastPrinted>
  <dcterms:created xsi:type="dcterms:W3CDTF">2022-04-01T05:14:30Z</dcterms:created>
  <dcterms:modified xsi:type="dcterms:W3CDTF">2025-01-28T14:04:08Z</dcterms:modified>
</cp:coreProperties>
</file>